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mc:AlternateContent xmlns:mc="http://schemas.openxmlformats.org/markup-compatibility/2006">
    <mc:Choice Requires="x15">
      <x15ac:absPath xmlns:x15ac="http://schemas.microsoft.com/office/spreadsheetml/2010/11/ac" url="\\10.50.0.10\まんのう町\B 企画政策課\B-06 自治会\一般コミュニティ助成事業\ライブラリ\まんのう町コミュニティ助成事業補助金交付要綱他\"/>
    </mc:Choice>
  </mc:AlternateContent>
  <xr:revisionPtr revIDLastSave="0" documentId="13_ncr:1_{422B1B6D-F785-439F-BE13-6273CC7714FF}" xr6:coauthVersionLast="47" xr6:coauthVersionMax="47" xr10:uidLastSave="{00000000-0000-0000-0000-000000000000}"/>
  <workbookProtection workbookAlgorithmName="SHA-512" workbookHashValue="yfmSYj4fmZSL2k38GB2XnYY26KjJzO3XocT0cW9HChoqmYL9TWvAsfzL/jPchMWgCX7FtdrSUfKvRdwA1Y5oig==" workbookSaltValue="ysC/z+S7PZ5HYy8BQ1vHqQ==" workbookSpinCount="100000" lockStructure="1"/>
  <bookViews>
    <workbookView xWindow="-120" yWindow="-120" windowWidth="38640" windowHeight="21120" tabRatio="926" xr2:uid="{00000000-000D-0000-FFFF-FFFF00000000}"/>
  </bookViews>
  <sheets>
    <sheet name="事業実施にあたっての注意事項（厳守）" sheetId="31" r:id="rId1"/>
    <sheet name="申請時提出物一覧" sheetId="32" r:id="rId2"/>
    <sheet name="様式第１号（第５条関係）" sheetId="5" r:id="rId3"/>
    <sheet name="別記様式第1号（自治会→町）" sheetId="3" r:id="rId4"/>
    <sheet name="別記様式第1号 （町→県）" sheetId="24" state="hidden" r:id="rId5"/>
    <sheet name="別記様式第1号 (別紙)" sheetId="7" r:id="rId6"/>
    <sheet name="第1号" sheetId="8" r:id="rId7"/>
    <sheet name="第3・4号" sheetId="9" r:id="rId8"/>
    <sheet name="チェックリスト（申請書提出時）" sheetId="29" r:id="rId9"/>
    <sheet name="規約（例）" sheetId="10" r:id="rId10"/>
    <sheet name="収支事業計画（例）" sheetId="12" r:id="rId11"/>
    <sheet name="備品管理運営規定" sheetId="11" r:id="rId12"/>
    <sheet name="見積書" sheetId="13" r:id="rId13"/>
    <sheet name="カタログ" sheetId="14" r:id="rId14"/>
    <sheet name="様式第２号（第６条関係）" sheetId="15" state="hidden" r:id="rId15"/>
    <sheet name="様式第３号（第７条関係）" sheetId="16" r:id="rId16"/>
    <sheet name="様式第４号（第８条関係）" sheetId="17" r:id="rId17"/>
    <sheet name="別記様式第3号（自治会→町）" sheetId="25" r:id="rId18"/>
    <sheet name="別記様式第3号（町→県）" sheetId="27" state="hidden" r:id="rId19"/>
    <sheet name="チェックリスト（実績報告書提出時）" sheetId="30" r:id="rId20"/>
    <sheet name="様式第５号（第９条関係）" sheetId="18" state="hidden" r:id="rId21"/>
    <sheet name="様式第６号（第１０条関係）" sheetId="19" r:id="rId22"/>
    <sheet name="様式第７号（第１０条関係）" sheetId="20" r:id="rId23"/>
  </sheets>
  <definedNames>
    <definedName name="_xlnm._FilterDatabase" localSheetId="19" hidden="1">'チェックリスト（実績報告書提出時）'!$A$2:$F$40</definedName>
    <definedName name="_xlnm.Criteria" localSheetId="19">'チェックリスト（実績報告書提出時）'!$A$4:$B$4</definedName>
    <definedName name="_xlnm.Print_Area" localSheetId="19">'チェックリスト（実績報告書提出時）'!$A$1:$F$40</definedName>
    <definedName name="_xlnm.Print_Area" localSheetId="8">'チェックリスト（申請書提出時）'!$A$1:$F$35</definedName>
    <definedName name="_xlnm.Print_Area" localSheetId="1">申請時提出物一覧!$A$1:$D$12</definedName>
    <definedName name="_xlnm.Print_Area" localSheetId="5">'別記様式第1号 (別紙)'!$A$1:$S$25</definedName>
    <definedName name="_xlnm.Print_Area" localSheetId="3">'別記様式第1号（自治会→町）'!$A$1:$S$142</definedName>
    <definedName name="_xlnm.Print_Area" localSheetId="17">'別記様式第3号（自治会→町）'!$A$1:$S$104</definedName>
    <definedName name="_xlnm.Print_Area" localSheetId="18">'別記様式第3号（町→県）'!$A$1:$S$104</definedName>
    <definedName name="_xlnm.Print_Titles" localSheetId="19">'チェックリスト（実績報告書提出時）'!$1:$3</definedName>
    <definedName name="_xlnm.Print_Titles" localSheetId="8">'チェックリスト（申請書提出時）'!$1:$3</definedName>
    <definedName name="_xlnm.Print_Titles" localSheetId="1">申請時提出物一覧!$1:$1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30" l="1"/>
  <c r="C5" i="29"/>
  <c r="A2" i="20"/>
  <c r="A2" i="19"/>
  <c r="A2" i="17"/>
  <c r="A2" i="16"/>
  <c r="G24" i="5"/>
  <c r="F39" i="25" l="1"/>
  <c r="G17" i="15"/>
  <c r="T60" i="24"/>
  <c r="F60" i="24"/>
  <c r="A60" i="24"/>
  <c r="T60" i="3"/>
  <c r="F14" i="8"/>
  <c r="F15" i="8"/>
  <c r="F16" i="8"/>
  <c r="F17" i="8"/>
  <c r="F18" i="8"/>
  <c r="C55" i="8"/>
  <c r="I57" i="8"/>
  <c r="D57" i="8"/>
  <c r="N2" i="3"/>
  <c r="A13" i="15"/>
  <c r="H27" i="20"/>
  <c r="H26" i="20"/>
  <c r="H25" i="20"/>
  <c r="H24" i="20"/>
  <c r="O23" i="20"/>
  <c r="H23" i="20"/>
  <c r="A11" i="20"/>
  <c r="A11" i="19"/>
  <c r="A13" i="18"/>
  <c r="L43" i="27"/>
  <c r="A53" i="27"/>
  <c r="B46" i="27" l="1"/>
  <c r="E44" i="27"/>
  <c r="E43" i="27"/>
  <c r="B46" i="25"/>
  <c r="E44" i="25"/>
  <c r="E43" i="25"/>
  <c r="I100" i="25" l="1"/>
  <c r="F99" i="25"/>
  <c r="I6" i="3"/>
  <c r="M10" i="17" l="1"/>
  <c r="M8" i="17"/>
  <c r="M7" i="20" l="1"/>
  <c r="M7" i="19"/>
  <c r="D9" i="18"/>
  <c r="M9" i="19"/>
  <c r="M9" i="20"/>
  <c r="N142" i="24"/>
  <c r="N141" i="24"/>
  <c r="N140" i="24"/>
  <c r="N139" i="24"/>
  <c r="N138" i="24"/>
  <c r="N137" i="24"/>
  <c r="N136" i="24"/>
  <c r="N135" i="24"/>
  <c r="N134" i="24"/>
  <c r="N133" i="24"/>
  <c r="N132" i="24"/>
  <c r="N131" i="24"/>
  <c r="N130" i="24"/>
  <c r="N129" i="24"/>
  <c r="N128" i="24"/>
  <c r="N127" i="24"/>
  <c r="L142" i="24"/>
  <c r="L141" i="24"/>
  <c r="L140" i="24"/>
  <c r="L139" i="24"/>
  <c r="L138" i="24"/>
  <c r="L137" i="24"/>
  <c r="L136" i="24"/>
  <c r="L135" i="24"/>
  <c r="L134" i="24"/>
  <c r="L133" i="24"/>
  <c r="L132" i="24"/>
  <c r="L131" i="24"/>
  <c r="L130" i="24"/>
  <c r="L129" i="24"/>
  <c r="L128" i="24"/>
  <c r="L127" i="24"/>
  <c r="H118" i="24"/>
  <c r="A105" i="24"/>
  <c r="G102" i="24"/>
  <c r="B99" i="24"/>
  <c r="A92" i="24"/>
  <c r="B86" i="24"/>
  <c r="E84" i="24"/>
  <c r="L83" i="24"/>
  <c r="E83" i="24"/>
  <c r="A78" i="24"/>
  <c r="A71" i="24"/>
  <c r="A66" i="24"/>
  <c r="A51" i="24"/>
  <c r="O47" i="24"/>
  <c r="O46" i="24"/>
  <c r="K47" i="24"/>
  <c r="K46" i="24"/>
  <c r="G45" i="24"/>
  <c r="J42" i="24"/>
  <c r="G42" i="24"/>
  <c r="I33" i="3"/>
  <c r="F32" i="3"/>
  <c r="G44" i="24"/>
  <c r="F39" i="27" l="1"/>
  <c r="X9" i="9" l="1"/>
  <c r="Y38" i="9"/>
  <c r="X38" i="9"/>
  <c r="Y36" i="9"/>
  <c r="Y35" i="9"/>
  <c r="Y31" i="9"/>
  <c r="X31" i="9"/>
  <c r="Y30" i="9"/>
  <c r="X30" i="9"/>
  <c r="Y29" i="9"/>
  <c r="Y28" i="9"/>
  <c r="X28" i="9"/>
  <c r="Y27" i="9"/>
  <c r="X27" i="9"/>
  <c r="Y26" i="9"/>
  <c r="X26" i="9"/>
  <c r="Y25" i="9"/>
  <c r="X25" i="9"/>
  <c r="Y24" i="9"/>
  <c r="X24" i="9"/>
  <c r="Y23" i="9"/>
  <c r="X23" i="9"/>
  <c r="Y22" i="9"/>
  <c r="X22" i="9"/>
  <c r="Y21" i="9"/>
  <c r="X21" i="9"/>
  <c r="R40" i="9"/>
  <c r="R39" i="9"/>
  <c r="R38" i="9"/>
  <c r="R37" i="9"/>
  <c r="R36" i="9"/>
  <c r="R35" i="9"/>
  <c r="R34" i="9"/>
  <c r="R33" i="9"/>
  <c r="R32" i="9"/>
  <c r="R31" i="9"/>
  <c r="R30" i="9"/>
  <c r="R29" i="9"/>
  <c r="R28" i="9"/>
  <c r="R27" i="9"/>
  <c r="R26" i="9"/>
  <c r="R25" i="9"/>
  <c r="R24" i="9"/>
  <c r="R23" i="9"/>
  <c r="R22" i="9"/>
  <c r="R21" i="9"/>
  <c r="R20" i="9"/>
  <c r="R19" i="9"/>
  <c r="R18" i="9"/>
  <c r="R17" i="9"/>
  <c r="R16" i="9"/>
  <c r="C71" i="9"/>
  <c r="C70" i="9"/>
  <c r="E69" i="9"/>
  <c r="H68" i="9"/>
  <c r="E68" i="9"/>
  <c r="I67" i="9"/>
  <c r="D67" i="9"/>
  <c r="C66" i="9"/>
  <c r="C65" i="9"/>
  <c r="C63" i="9"/>
  <c r="C62" i="9"/>
  <c r="E61" i="9"/>
  <c r="H60" i="9"/>
  <c r="E60" i="9"/>
  <c r="I59" i="9"/>
  <c r="D59" i="9"/>
  <c r="C58" i="9"/>
  <c r="C57" i="9"/>
  <c r="K40" i="9"/>
  <c r="J40" i="9"/>
  <c r="I40" i="9"/>
  <c r="H40" i="9"/>
  <c r="G40" i="9"/>
  <c r="E40" i="9"/>
  <c r="Y40" i="9" s="1"/>
  <c r="D40" i="9"/>
  <c r="X40" i="9" s="1"/>
  <c r="C40" i="9"/>
  <c r="B40" i="9"/>
  <c r="K39" i="9"/>
  <c r="J39" i="9"/>
  <c r="I39" i="9"/>
  <c r="H39" i="9"/>
  <c r="G39" i="9"/>
  <c r="E39" i="9"/>
  <c r="Y39" i="9" s="1"/>
  <c r="D39" i="9"/>
  <c r="X39" i="9" s="1"/>
  <c r="C39" i="9"/>
  <c r="B39" i="9"/>
  <c r="K38" i="9"/>
  <c r="J38" i="9"/>
  <c r="I38" i="9"/>
  <c r="H38" i="9"/>
  <c r="G38" i="9"/>
  <c r="E38" i="9"/>
  <c r="D38" i="9"/>
  <c r="C38" i="9"/>
  <c r="B38" i="9"/>
  <c r="K37" i="9"/>
  <c r="J37" i="9"/>
  <c r="I37" i="9"/>
  <c r="H37" i="9"/>
  <c r="G37" i="9"/>
  <c r="E37" i="9"/>
  <c r="Y37" i="9" s="1"/>
  <c r="D37" i="9"/>
  <c r="X37" i="9" s="1"/>
  <c r="C37" i="9"/>
  <c r="B37" i="9"/>
  <c r="K36" i="9"/>
  <c r="J36" i="9"/>
  <c r="I36" i="9"/>
  <c r="H36" i="9"/>
  <c r="G36" i="9"/>
  <c r="E36" i="9"/>
  <c r="D36" i="9"/>
  <c r="X36" i="9" s="1"/>
  <c r="C36" i="9"/>
  <c r="B36" i="9"/>
  <c r="K35" i="9"/>
  <c r="J35" i="9"/>
  <c r="I35" i="9"/>
  <c r="H35" i="9"/>
  <c r="G35" i="9"/>
  <c r="E35" i="9"/>
  <c r="D35" i="9"/>
  <c r="X35" i="9" s="1"/>
  <c r="C35" i="9"/>
  <c r="B35" i="9"/>
  <c r="K34" i="9"/>
  <c r="J34" i="9"/>
  <c r="I34" i="9"/>
  <c r="H34" i="9"/>
  <c r="G34" i="9"/>
  <c r="E34" i="9"/>
  <c r="Y34" i="9" s="1"/>
  <c r="D34" i="9"/>
  <c r="X34" i="9" s="1"/>
  <c r="C34" i="9"/>
  <c r="B34" i="9"/>
  <c r="K33" i="9"/>
  <c r="J33" i="9"/>
  <c r="I33" i="9"/>
  <c r="H33" i="9"/>
  <c r="G33" i="9"/>
  <c r="E33" i="9"/>
  <c r="Y33" i="9" s="1"/>
  <c r="D33" i="9"/>
  <c r="X33" i="9" s="1"/>
  <c r="C33" i="9"/>
  <c r="B33" i="9"/>
  <c r="K32" i="9"/>
  <c r="J32" i="9"/>
  <c r="I32" i="9"/>
  <c r="H32" i="9"/>
  <c r="G32" i="9"/>
  <c r="E32" i="9"/>
  <c r="Y32" i="9" s="1"/>
  <c r="D32" i="9"/>
  <c r="X32" i="9" s="1"/>
  <c r="C32" i="9"/>
  <c r="B32" i="9"/>
  <c r="K31" i="9"/>
  <c r="J31" i="9"/>
  <c r="I31" i="9"/>
  <c r="H31" i="9"/>
  <c r="G31" i="9"/>
  <c r="E31" i="9"/>
  <c r="D31" i="9"/>
  <c r="C31" i="9"/>
  <c r="B31" i="9"/>
  <c r="K30" i="9"/>
  <c r="J30" i="9"/>
  <c r="I30" i="9"/>
  <c r="H30" i="9"/>
  <c r="G30" i="9"/>
  <c r="E30" i="9"/>
  <c r="D30" i="9"/>
  <c r="C30" i="9"/>
  <c r="B30" i="9"/>
  <c r="K29" i="9"/>
  <c r="J29" i="9"/>
  <c r="I29" i="9"/>
  <c r="H29" i="9"/>
  <c r="G29" i="9"/>
  <c r="E29" i="9"/>
  <c r="D29" i="9"/>
  <c r="X29" i="9" s="1"/>
  <c r="C29" i="9"/>
  <c r="B29" i="9"/>
  <c r="K28" i="9"/>
  <c r="J28" i="9"/>
  <c r="I28" i="9"/>
  <c r="H28" i="9"/>
  <c r="G28" i="9"/>
  <c r="F28" i="9"/>
  <c r="E28" i="9"/>
  <c r="D28" i="9"/>
  <c r="C28" i="9"/>
  <c r="B28" i="9"/>
  <c r="K27" i="9"/>
  <c r="J27" i="9"/>
  <c r="I27" i="9"/>
  <c r="H27" i="9"/>
  <c r="G27" i="9"/>
  <c r="F27" i="9"/>
  <c r="E27" i="9"/>
  <c r="D27" i="9"/>
  <c r="C27" i="9"/>
  <c r="B27" i="9"/>
  <c r="K26" i="9"/>
  <c r="J26" i="9"/>
  <c r="I26" i="9"/>
  <c r="H26" i="9"/>
  <c r="G26" i="9"/>
  <c r="F26" i="9"/>
  <c r="E26" i="9"/>
  <c r="D26" i="9"/>
  <c r="C26" i="9"/>
  <c r="B26" i="9"/>
  <c r="K25" i="9"/>
  <c r="J25" i="9"/>
  <c r="I25" i="9"/>
  <c r="H25" i="9"/>
  <c r="G25" i="9"/>
  <c r="F25" i="9"/>
  <c r="E25" i="9"/>
  <c r="D25" i="9"/>
  <c r="C25" i="9"/>
  <c r="B25" i="9"/>
  <c r="K24" i="9"/>
  <c r="J24" i="9"/>
  <c r="I24" i="9"/>
  <c r="H24" i="9"/>
  <c r="G24" i="9"/>
  <c r="F24" i="9"/>
  <c r="E24" i="9"/>
  <c r="D24" i="9"/>
  <c r="C24" i="9"/>
  <c r="B24" i="9"/>
  <c r="K23" i="9"/>
  <c r="J23" i="9"/>
  <c r="I23" i="9"/>
  <c r="H23" i="9"/>
  <c r="G23" i="9"/>
  <c r="F23" i="9"/>
  <c r="E23" i="9"/>
  <c r="D23" i="9"/>
  <c r="C23" i="9"/>
  <c r="B23" i="9"/>
  <c r="K22" i="9"/>
  <c r="J22" i="9"/>
  <c r="I22" i="9"/>
  <c r="H22" i="9"/>
  <c r="G22" i="9"/>
  <c r="F22" i="9"/>
  <c r="E22" i="9"/>
  <c r="D22" i="9"/>
  <c r="C22" i="9"/>
  <c r="B22" i="9"/>
  <c r="K21" i="9"/>
  <c r="J21" i="9"/>
  <c r="I21" i="9"/>
  <c r="H21" i="9"/>
  <c r="G21" i="9"/>
  <c r="F21" i="9"/>
  <c r="E21" i="9"/>
  <c r="D21" i="9"/>
  <c r="C21" i="9"/>
  <c r="B21" i="9"/>
  <c r="K20" i="9"/>
  <c r="J20" i="9"/>
  <c r="I20" i="9"/>
  <c r="H20" i="9"/>
  <c r="G20" i="9"/>
  <c r="E20" i="9"/>
  <c r="Y20" i="9" s="1"/>
  <c r="D20" i="9"/>
  <c r="X20" i="9" s="1"/>
  <c r="C20" i="9"/>
  <c r="B20" i="9"/>
  <c r="K19" i="9"/>
  <c r="J19" i="9"/>
  <c r="I19" i="9"/>
  <c r="H19" i="9"/>
  <c r="G19" i="9"/>
  <c r="E19" i="9"/>
  <c r="Y19" i="9" s="1"/>
  <c r="D19" i="9"/>
  <c r="X19" i="9" s="1"/>
  <c r="C19" i="9"/>
  <c r="B19" i="9"/>
  <c r="K18" i="9"/>
  <c r="J18" i="9"/>
  <c r="I18" i="9"/>
  <c r="H18" i="9"/>
  <c r="G18" i="9"/>
  <c r="E18" i="9"/>
  <c r="Y18" i="9" s="1"/>
  <c r="D18" i="9"/>
  <c r="X18" i="9" s="1"/>
  <c r="C18" i="9"/>
  <c r="B18" i="9"/>
  <c r="K17" i="9"/>
  <c r="J17" i="9"/>
  <c r="I17" i="9"/>
  <c r="H17" i="9"/>
  <c r="G17" i="9"/>
  <c r="E17" i="9"/>
  <c r="Y17" i="9" s="1"/>
  <c r="D17" i="9"/>
  <c r="X17" i="9" s="1"/>
  <c r="C17" i="9"/>
  <c r="B17" i="9"/>
  <c r="K16" i="9"/>
  <c r="J16" i="9"/>
  <c r="I16" i="9"/>
  <c r="H16" i="9"/>
  <c r="G16" i="9"/>
  <c r="E16" i="9"/>
  <c r="Y16" i="9" s="1"/>
  <c r="D16" i="9"/>
  <c r="X16" i="9" s="1"/>
  <c r="C16" i="9"/>
  <c r="B16" i="9"/>
  <c r="G9" i="9"/>
  <c r="G8" i="9"/>
  <c r="G7" i="9"/>
  <c r="D9" i="9"/>
  <c r="A9" i="9"/>
  <c r="A7" i="9"/>
  <c r="G43" i="3"/>
  <c r="G43" i="24" s="1"/>
  <c r="G41" i="3"/>
  <c r="G41" i="24" s="1"/>
  <c r="G44" i="3"/>
  <c r="J1" i="9" l="1"/>
  <c r="F38" i="8" l="1"/>
  <c r="F40" i="9" s="1"/>
  <c r="F37" i="8"/>
  <c r="F39" i="9" s="1"/>
  <c r="F36" i="8"/>
  <c r="F38" i="9" s="1"/>
  <c r="F35" i="8"/>
  <c r="F37" i="9" s="1"/>
  <c r="F34" i="8"/>
  <c r="F36" i="9" s="1"/>
  <c r="F33" i="8"/>
  <c r="F35" i="9" s="1"/>
  <c r="F32" i="8"/>
  <c r="F34" i="9" s="1"/>
  <c r="F31" i="8"/>
  <c r="F33" i="9" s="1"/>
  <c r="F30" i="8"/>
  <c r="F32" i="9" s="1"/>
  <c r="F29" i="8"/>
  <c r="F31" i="9" s="1"/>
  <c r="F28" i="8"/>
  <c r="F30" i="9" s="1"/>
  <c r="F27" i="8"/>
  <c r="F29" i="9" s="1"/>
  <c r="F26" i="8"/>
  <c r="F25" i="8"/>
  <c r="F24" i="8"/>
  <c r="F23" i="8"/>
  <c r="F22" i="8"/>
  <c r="F21" i="8"/>
  <c r="F20" i="8"/>
  <c r="F19" i="8"/>
  <c r="F20" i="9"/>
  <c r="F19" i="9"/>
  <c r="F18" i="9"/>
  <c r="F17" i="9"/>
  <c r="F16" i="9"/>
  <c r="C130" i="3" l="1"/>
  <c r="C130" i="24" s="1"/>
  <c r="M8" i="20"/>
  <c r="A13" i="17"/>
  <c r="M8" i="19"/>
  <c r="D8" i="18"/>
  <c r="C6" i="18"/>
  <c r="M9" i="17"/>
  <c r="A11" i="16"/>
  <c r="M8" i="16"/>
  <c r="D9" i="15"/>
  <c r="D8" i="15"/>
  <c r="D6" i="15"/>
  <c r="F37" i="27" l="1"/>
  <c r="F37" i="25"/>
  <c r="I6" i="25"/>
  <c r="J1" i="8"/>
  <c r="A6" i="8" s="1"/>
  <c r="A8" i="9" s="1"/>
  <c r="R42" i="9"/>
  <c r="F42" i="9"/>
  <c r="R41" i="9"/>
  <c r="F41" i="9"/>
  <c r="Z40" i="9"/>
  <c r="Z39" i="9"/>
  <c r="Z38" i="9"/>
  <c r="Z37" i="9"/>
  <c r="Z36" i="9"/>
  <c r="Z35" i="9"/>
  <c r="Z34" i="9"/>
  <c r="Z33" i="9"/>
  <c r="Z32" i="9"/>
  <c r="Z31" i="9"/>
  <c r="Z30" i="9"/>
  <c r="Z29" i="9"/>
  <c r="Z28" i="9"/>
  <c r="Z27" i="9"/>
  <c r="Z26" i="9"/>
  <c r="Z25" i="9"/>
  <c r="Z24" i="9"/>
  <c r="Z23" i="9"/>
  <c r="Z22" i="9"/>
  <c r="Z21" i="9"/>
  <c r="Z20" i="9"/>
  <c r="Z19" i="9"/>
  <c r="Z18" i="9"/>
  <c r="Z17" i="9"/>
  <c r="Z16" i="9"/>
  <c r="P14" i="9"/>
  <c r="X13" i="9"/>
  <c r="X12" i="9"/>
  <c r="X11" i="9"/>
  <c r="X10" i="9"/>
  <c r="F40" i="8"/>
  <c r="F39" i="8"/>
  <c r="F41" i="8" l="1"/>
  <c r="A60" i="3" s="1"/>
  <c r="Z42" i="9"/>
  <c r="R43" i="9"/>
  <c r="F43" i="9"/>
  <c r="Z41" i="9"/>
  <c r="Z43" i="9" l="1"/>
  <c r="F60" i="3" l="1"/>
  <c r="D8" i="9"/>
  <c r="X8" i="9" s="1"/>
  <c r="Q60" i="3" l="1"/>
  <c r="R60" i="3"/>
  <c r="L60" i="3"/>
  <c r="M60" i="3"/>
  <c r="N60" i="3"/>
  <c r="O60" i="3"/>
  <c r="P60" i="3"/>
  <c r="M60" i="24" l="1"/>
  <c r="N60" i="24"/>
  <c r="O60" i="24"/>
  <c r="P60" i="24"/>
  <c r="Q60" i="24"/>
  <c r="L60" i="24"/>
  <c r="R60" i="24"/>
  <c r="D7" i="9"/>
  <c r="D12" i="8"/>
  <c r="G17" i="18" l="1"/>
  <c r="G19" i="18" s="1"/>
  <c r="E15" i="20"/>
  <c r="E17" i="20" s="1"/>
  <c r="E15" i="19"/>
  <c r="E17" i="19" s="1"/>
  <c r="E15" i="16"/>
  <c r="D14" i="9"/>
  <c r="X14" i="9" s="1"/>
  <c r="X7" i="9"/>
  <c r="E17" i="16" l="1"/>
  <c r="G17" i="17"/>
  <c r="G31" i="25" l="1"/>
  <c r="G31" i="27"/>
  <c r="G32" i="27"/>
  <c r="F38" i="25"/>
  <c r="G32" i="25"/>
  <c r="F38" i="27"/>
</calcChain>
</file>

<file path=xl/sharedStrings.xml><?xml version="1.0" encoding="utf-8"?>
<sst xmlns="http://schemas.openxmlformats.org/spreadsheetml/2006/main" count="1412" uniqueCount="535">
  <si>
    <t>一般財団法人　自治総合センター</t>
  </si>
  <si>
    <t>一般コミュニティ助成事業</t>
  </si>
  <si>
    <t>青少年健全育成助成事業</t>
  </si>
  <si>
    <t>コミュニティセンター助成事業</t>
  </si>
  <si>
    <t>地域づくり助成事業</t>
  </si>
  <si>
    <t>地域防災組織育成助成事業</t>
  </si>
  <si>
    <t>ア．共生の地域づくり助成事業</t>
  </si>
  <si>
    <t>ア．自主防災組織育成</t>
  </si>
  <si>
    <t>イ．活力ある地域づくり助成事業</t>
  </si>
  <si>
    <t>イ．消防団育成</t>
  </si>
  <si>
    <t>地域資源活用</t>
  </si>
  <si>
    <t>ウ．女性防火クラブ育成</t>
  </si>
  <si>
    <t>広域連携推進</t>
  </si>
  <si>
    <t>防火防災訓練用資器材</t>
  </si>
  <si>
    <t>地域国際化推進助成事業</t>
  </si>
  <si>
    <t>防火広報用視聴覚資器材</t>
  </si>
  <si>
    <t>多文化共生</t>
  </si>
  <si>
    <t>エ．幼年消防クラブ育成</t>
  </si>
  <si>
    <t>国際理解推進</t>
  </si>
  <si>
    <t>オ．女性消防隊育成</t>
  </si>
  <si>
    <t>カ．少年消防クラブ育成</t>
  </si>
  <si>
    <t>③　実施内容</t>
  </si>
  <si>
    <t>書類名</t>
  </si>
  <si>
    <t>必要書類</t>
  </si>
  <si>
    <t>添付書類</t>
  </si>
  <si>
    <t>備考</t>
  </si>
  <si>
    <t>申請書（別記様式第１号、別表）</t>
  </si>
  <si>
    <t>チェックリスト</t>
  </si>
  <si>
    <t>事業実施主体規約</t>
  </si>
  <si>
    <t>金額積算根拠（見積書等）</t>
  </si>
  <si>
    <t>事業内容に関する資料</t>
  </si>
  <si>
    <t>土地登記簿謄本（履歴事項全部証明書）</t>
  </si>
  <si>
    <t>公図</t>
  </si>
  <si>
    <t>建物工事に関する図面（平面図・立面図等）</t>
  </si>
  <si>
    <t>財源に関する資料（資金積立計画等）</t>
  </si>
  <si>
    <t>議事録（総会資料等）</t>
  </si>
  <si>
    <t>実行委員会等の構成員を示す資料</t>
  </si>
  <si>
    <t>助成対象事業にかかる経費の内訳を示す資料</t>
  </si>
  <si>
    <t>前年度事業の決算書及び事業実績を示す資料</t>
  </si>
  <si>
    <t>公益法人に関する資料</t>
  </si>
  <si>
    <t>その他</t>
  </si>
  <si>
    <t>　別記のとおり標記に関する事業を行いたいので、助成されるよう申請します。</t>
    <phoneticPr fontId="20"/>
  </si>
  <si>
    <t>●ま企発第●号</t>
    <phoneticPr fontId="20"/>
  </si>
  <si>
    <t>登録番号　T1000020374067　</t>
    <phoneticPr fontId="20"/>
  </si>
  <si>
    <t>香川県仲多度郡まんのう町長　栗田　隆義　　印　</t>
    <phoneticPr fontId="20"/>
  </si>
  <si>
    <t>　理事長　岡崎　浩巳　殿</t>
    <phoneticPr fontId="20"/>
  </si>
  <si>
    <t>コミュニティ助成事業 助成申請書</t>
    <phoneticPr fontId="20"/>
  </si>
  <si>
    <t>○</t>
  </si>
  <si>
    <t>○</t>
    <phoneticPr fontId="20"/>
  </si>
  <si>
    <t>助成対象団体連絡責任者</t>
    <phoneticPr fontId="20"/>
  </si>
  <si>
    <t>所　　属</t>
    <rPh sb="0" eb="1">
      <t>ショ</t>
    </rPh>
    <rPh sb="3" eb="4">
      <t>ゾク</t>
    </rPh>
    <phoneticPr fontId="20"/>
  </si>
  <si>
    <t>職・氏名</t>
    <rPh sb="0" eb="1">
      <t>ショク</t>
    </rPh>
    <rPh sb="2" eb="4">
      <t>シメイ</t>
    </rPh>
    <phoneticPr fontId="20"/>
  </si>
  <si>
    <t>電　　話</t>
    <rPh sb="0" eb="1">
      <t>デン</t>
    </rPh>
    <rPh sb="3" eb="4">
      <t>ハナシ</t>
    </rPh>
    <phoneticPr fontId="20"/>
  </si>
  <si>
    <t>Ｆ Ａ Ｘ</t>
    <phoneticPr fontId="20"/>
  </si>
  <si>
    <t>電子メール</t>
    <rPh sb="0" eb="2">
      <t>デンシ</t>
    </rPh>
    <phoneticPr fontId="20"/>
  </si>
  <si>
    <t>１．事業実施主体</t>
    <phoneticPr fontId="20"/>
  </si>
  <si>
    <t>都道府県名</t>
    <phoneticPr fontId="20"/>
  </si>
  <si>
    <t>市（区）町村名</t>
    <phoneticPr fontId="20"/>
  </si>
  <si>
    <t>香川県</t>
    <rPh sb="0" eb="3">
      <t>カガワケン</t>
    </rPh>
    <phoneticPr fontId="20"/>
  </si>
  <si>
    <t>まんのう町</t>
    <rPh sb="4" eb="5">
      <t>チョウ</t>
    </rPh>
    <phoneticPr fontId="20"/>
  </si>
  <si>
    <t>　（電話番号）</t>
    <rPh sb="2" eb="4">
      <t>デンワ</t>
    </rPh>
    <rPh sb="4" eb="6">
      <t>バンゴウ</t>
    </rPh>
    <phoneticPr fontId="20"/>
  </si>
  <si>
    <t>1. 組織の名称</t>
    <rPh sb="3" eb="5">
      <t>ソシキ</t>
    </rPh>
    <rPh sb="6" eb="8">
      <t>メイショウ</t>
    </rPh>
    <phoneticPr fontId="20"/>
  </si>
  <si>
    <t>2. 事業所所在地</t>
    <rPh sb="3" eb="6">
      <t>ジギョウショ</t>
    </rPh>
    <rPh sb="6" eb="9">
      <t>ショザイチ</t>
    </rPh>
    <phoneticPr fontId="20"/>
  </si>
  <si>
    <t>3. 代表者氏名</t>
    <rPh sb="3" eb="6">
      <t>ダイヒョウシャ</t>
    </rPh>
    <rPh sb="6" eb="8">
      <t>シメイ</t>
    </rPh>
    <phoneticPr fontId="20"/>
  </si>
  <si>
    <t>4. 結成年月日</t>
    <rPh sb="3" eb="5">
      <t>ケッセイ</t>
    </rPh>
    <rPh sb="5" eb="8">
      <t>ネンガッピ</t>
    </rPh>
    <phoneticPr fontId="20"/>
  </si>
  <si>
    <t>5. 市（区）町村人口</t>
    <phoneticPr fontId="20"/>
  </si>
  <si>
    <t xml:space="preserve"> 　活動対象地域の人口</t>
    <phoneticPr fontId="20"/>
  </si>
  <si>
    <t xml:space="preserve"> 市（区）町村人口</t>
    <phoneticPr fontId="20"/>
  </si>
  <si>
    <t xml:space="preserve"> 活動対象地域</t>
    <phoneticPr fontId="20"/>
  </si>
  <si>
    <t>２．事業実施主体の説明</t>
    <phoneticPr fontId="20"/>
  </si>
  <si>
    <t>３．助成申請額</t>
    <phoneticPr fontId="20"/>
  </si>
  <si>
    <t>事業費総額（Ａ）</t>
    <rPh sb="0" eb="3">
      <t>ジギョウヒ</t>
    </rPh>
    <rPh sb="3" eb="5">
      <t>ソウガク</t>
    </rPh>
    <phoneticPr fontId="20"/>
  </si>
  <si>
    <t>一般財源等充当額（Ｂ）</t>
    <phoneticPr fontId="20"/>
  </si>
  <si>
    <t>助成申請額（Ａ―Ｂ）</t>
    <rPh sb="0" eb="2">
      <t>ジョセイ</t>
    </rPh>
    <rPh sb="2" eb="4">
      <t>シンセイ</t>
    </rPh>
    <rPh sb="4" eb="5">
      <t>ガク</t>
    </rPh>
    <phoneticPr fontId="20"/>
  </si>
  <si>
    <t>円</t>
    <rPh sb="0" eb="1">
      <t>エン</t>
    </rPh>
    <phoneticPr fontId="20"/>
  </si>
  <si>
    <t>助成申請額（Ａ―Ｂ）</t>
    <phoneticPr fontId="20"/>
  </si>
  <si>
    <t>４．助成申請事業の計画</t>
    <phoneticPr fontId="20"/>
  </si>
  <si>
    <t>（１）助成申請事業の名称</t>
    <phoneticPr fontId="20"/>
  </si>
  <si>
    <t>（２）助成申請事業の趣旨・目的</t>
    <phoneticPr fontId="20"/>
  </si>
  <si>
    <t>（３）助成申請事業の対象者</t>
    <phoneticPr fontId="20"/>
  </si>
  <si>
    <t>（４）助成申請事業の内容</t>
    <phoneticPr fontId="20"/>
  </si>
  <si>
    <t>①　実施期間：</t>
    <phoneticPr fontId="20"/>
  </si>
  <si>
    <t>②　実施場所：</t>
    <phoneticPr fontId="20"/>
  </si>
  <si>
    <t>④　収支内訳：別表ご参照</t>
    <phoneticPr fontId="20"/>
  </si>
  <si>
    <t>（５）助成申請事業の期待できる効果</t>
    <phoneticPr fontId="20"/>
  </si>
  <si>
    <t>（６）助成申請事業のスケジュール</t>
    <phoneticPr fontId="20"/>
  </si>
  <si>
    <t>①　事業を実施（開始）するまでのスケジュール</t>
    <phoneticPr fontId="20"/>
  </si>
  <si>
    <t>②　実績報告書提出予定：</t>
    <phoneticPr fontId="20"/>
  </si>
  <si>
    <t>（７）助成申請事業の過去の活動実績</t>
    <phoneticPr fontId="20"/>
  </si>
  <si>
    <t>５．宝くじの社会貢献広報の仕方</t>
    <phoneticPr fontId="20"/>
  </si>
  <si>
    <t>（１）市（区）町村の広報誌への掲載</t>
    <phoneticPr fontId="20"/>
  </si>
  <si>
    <t>広報誌の名称</t>
    <rPh sb="0" eb="3">
      <t>コウホウシ</t>
    </rPh>
    <rPh sb="4" eb="6">
      <t>メイショウ</t>
    </rPh>
    <phoneticPr fontId="20"/>
  </si>
  <si>
    <t>広報まんのう</t>
    <rPh sb="0" eb="2">
      <t>コウホウ</t>
    </rPh>
    <phoneticPr fontId="20"/>
  </si>
  <si>
    <t>発行予定日</t>
    <rPh sb="0" eb="2">
      <t>ハッコウ</t>
    </rPh>
    <rPh sb="2" eb="5">
      <t>ヨテイビ</t>
    </rPh>
    <phoneticPr fontId="20"/>
  </si>
  <si>
    <t>広報誌には「宝くじの助成金で整備した」「宝くじの助成金で実施する」旨の表現は必ず記載のこと。</t>
    <phoneticPr fontId="20"/>
  </si>
  <si>
    <t>（２）購入備品、設備、印刷物等への広報表示</t>
    <phoneticPr fontId="20"/>
  </si>
  <si>
    <t>別紙ご参照</t>
    <phoneticPr fontId="20"/>
  </si>
  <si>
    <t>６．添付資料</t>
    <phoneticPr fontId="20"/>
  </si>
  <si>
    <t>様式第１号（第５条関係）</t>
    <rPh sb="0" eb="2">
      <t>ヨウシキ</t>
    </rPh>
    <rPh sb="2" eb="3">
      <t>ダイ</t>
    </rPh>
    <rPh sb="4" eb="5">
      <t>ゴウ</t>
    </rPh>
    <rPh sb="6" eb="7">
      <t>ダイ</t>
    </rPh>
    <rPh sb="8" eb="9">
      <t>ジョウ</t>
    </rPh>
    <rPh sb="9" eb="11">
      <t>カンケイ</t>
    </rPh>
    <phoneticPr fontId="20"/>
  </si>
  <si>
    <t>まんのう町長　栗田　隆義　様</t>
    <rPh sb="4" eb="6">
      <t>チョウチョウ</t>
    </rPh>
    <rPh sb="7" eb="9">
      <t>クリタ</t>
    </rPh>
    <rPh sb="10" eb="12">
      <t>タカヨシ</t>
    </rPh>
    <rPh sb="13" eb="14">
      <t>サマ</t>
    </rPh>
    <phoneticPr fontId="20"/>
  </si>
  <si>
    <t>団体名</t>
    <rPh sb="0" eb="2">
      <t>ダンタイ</t>
    </rPh>
    <rPh sb="2" eb="3">
      <t>メイ</t>
    </rPh>
    <phoneticPr fontId="20"/>
  </si>
  <si>
    <t>代表者名</t>
    <rPh sb="0" eb="3">
      <t>ダイヒョウシャ</t>
    </rPh>
    <rPh sb="3" eb="4">
      <t>メイ</t>
    </rPh>
    <phoneticPr fontId="20"/>
  </si>
  <si>
    <t>所在</t>
    <rPh sb="0" eb="2">
      <t>ショザイ</t>
    </rPh>
    <phoneticPr fontId="20"/>
  </si>
  <si>
    <t>印</t>
    <rPh sb="0" eb="1">
      <t>イン</t>
    </rPh>
    <phoneticPr fontId="20"/>
  </si>
  <si>
    <t>　補助金の交付を受けたいので、まんのう町コミュニティ助成事業補助金交付要項第５条の規定により次のとおり申請します。</t>
    <phoneticPr fontId="20"/>
  </si>
  <si>
    <t>助成事業名</t>
    <phoneticPr fontId="20"/>
  </si>
  <si>
    <t>事業の目的・内容</t>
    <phoneticPr fontId="20"/>
  </si>
  <si>
    <t>一般コミュニティ助成事業</t>
    <rPh sb="0" eb="2">
      <t>イッパン</t>
    </rPh>
    <rPh sb="8" eb="10">
      <t>ジョセイ</t>
    </rPh>
    <rPh sb="10" eb="12">
      <t>ジギョウ</t>
    </rPh>
    <phoneticPr fontId="20"/>
  </si>
  <si>
    <t>交付申請額</t>
    <phoneticPr fontId="20"/>
  </si>
  <si>
    <t>添付書類</t>
    <phoneticPr fontId="20"/>
  </si>
  <si>
    <t>　(1)　補助対象事業の見積書の写し
　(2)　自治総合センターが定める必要書類
　(3)　その他</t>
    <phoneticPr fontId="20"/>
  </si>
  <si>
    <t>備考</t>
    <rPh sb="0" eb="2">
      <t>ビコウ</t>
    </rPh>
    <phoneticPr fontId="20"/>
  </si>
  <si>
    <t>別紙</t>
    <rPh sb="0" eb="2">
      <t>ベッシ</t>
    </rPh>
    <phoneticPr fontId="20"/>
  </si>
  <si>
    <t>番号</t>
    <rPh sb="0" eb="2">
      <t>バンゴウ</t>
    </rPh>
    <phoneticPr fontId="20"/>
  </si>
  <si>
    <t>購入備品</t>
    <rPh sb="0" eb="2">
      <t>コウニュウ</t>
    </rPh>
    <rPh sb="2" eb="4">
      <t>ビヒン</t>
    </rPh>
    <phoneticPr fontId="20"/>
  </si>
  <si>
    <t>表示場所</t>
    <rPh sb="0" eb="2">
      <t>ヒョウジ</t>
    </rPh>
    <rPh sb="2" eb="4">
      <t>バショ</t>
    </rPh>
    <phoneticPr fontId="20"/>
  </si>
  <si>
    <t>大きさ（縦×横）</t>
    <phoneticPr fontId="20"/>
  </si>
  <si>
    <t>※もし、ペイント・印刷が不可能な場合（シール貼付の場合）は、その理由をわかりやすく簡単に示してください。（なお、表示は剥離の懸念のないようにしてください。表示部分の全面が固定化・接着されていない場合や、接着が不十分と認められる場合は、不可とされる場合がありますので、御留意ください。）</t>
    <phoneticPr fontId="20"/>
  </si>
  <si>
    <t>都道府県名：</t>
    <rPh sb="0" eb="4">
      <t>トドウフケン</t>
    </rPh>
    <rPh sb="4" eb="5">
      <t>メイ</t>
    </rPh>
    <phoneticPr fontId="27"/>
  </si>
  <si>
    <t>香川県</t>
    <rPh sb="0" eb="3">
      <t>カガワケン</t>
    </rPh>
    <phoneticPr fontId="27"/>
  </si>
  <si>
    <t>市区町村名：</t>
    <rPh sb="0" eb="2">
      <t>シク</t>
    </rPh>
    <rPh sb="2" eb="4">
      <t>チョウソン</t>
    </rPh>
    <rPh sb="4" eb="5">
      <t>メイ</t>
    </rPh>
    <phoneticPr fontId="27"/>
  </si>
  <si>
    <t>まんのう町</t>
    <rPh sb="4" eb="5">
      <t>チョウ</t>
    </rPh>
    <phoneticPr fontId="27"/>
  </si>
  <si>
    <t>事業実施主体名：</t>
    <rPh sb="0" eb="2">
      <t>ジギョウ</t>
    </rPh>
    <rPh sb="2" eb="4">
      <t>ジッシ</t>
    </rPh>
    <rPh sb="4" eb="6">
      <t>シュタイ</t>
    </rPh>
    <rPh sb="6" eb="7">
      <t>メイ</t>
    </rPh>
    <phoneticPr fontId="27"/>
  </si>
  <si>
    <t>有</t>
    <rPh sb="0" eb="1">
      <t>ア</t>
    </rPh>
    <phoneticPr fontId="27"/>
  </si>
  <si>
    <t>無</t>
    <rPh sb="0" eb="1">
      <t>ム</t>
    </rPh>
    <phoneticPr fontId="27"/>
  </si>
  <si>
    <t>不要</t>
    <rPh sb="0" eb="2">
      <t>フヨウ</t>
    </rPh>
    <phoneticPr fontId="27"/>
  </si>
  <si>
    <t>【事業収支の内訳】</t>
    <rPh sb="1" eb="3">
      <t>ジギョウ</t>
    </rPh>
    <rPh sb="3" eb="5">
      <t>シュウシ</t>
    </rPh>
    <rPh sb="6" eb="8">
      <t>ウチワケ</t>
    </rPh>
    <phoneticPr fontId="27"/>
  </si>
  <si>
    <t>収入内容</t>
    <rPh sb="0" eb="2">
      <t>シュウニュウ</t>
    </rPh>
    <rPh sb="2" eb="4">
      <t>ナイヨウ</t>
    </rPh>
    <phoneticPr fontId="27"/>
  </si>
  <si>
    <t>金額（円）</t>
    <rPh sb="0" eb="2">
      <t>キンガク</t>
    </rPh>
    <rPh sb="3" eb="4">
      <t>エン</t>
    </rPh>
    <phoneticPr fontId="27"/>
  </si>
  <si>
    <t>備考</t>
    <rPh sb="0" eb="2">
      <t>ビコウ</t>
    </rPh>
    <phoneticPr fontId="27"/>
  </si>
  <si>
    <t>コミュニティ助成金（＝Ａ－Ｂ）</t>
    <rPh sb="6" eb="8">
      <t>ジョセイ</t>
    </rPh>
    <rPh sb="8" eb="9">
      <t>キン</t>
    </rPh>
    <phoneticPr fontId="27"/>
  </si>
  <si>
    <t>事業収入合計（＝事業費総額Ａ）</t>
    <rPh sb="0" eb="2">
      <t>ジギョウ</t>
    </rPh>
    <rPh sb="2" eb="4">
      <t>シュウニュウ</t>
    </rPh>
    <rPh sb="4" eb="6">
      <t>ゴウケイ</t>
    </rPh>
    <rPh sb="8" eb="11">
      <t>ジギョウヒ</t>
    </rPh>
    <rPh sb="11" eb="13">
      <t>ソウガク</t>
    </rPh>
    <phoneticPr fontId="27"/>
  </si>
  <si>
    <t>見積書
番号</t>
    <rPh sb="0" eb="3">
      <t>ミツモリショ</t>
    </rPh>
    <rPh sb="4" eb="6">
      <t>バンゴウ</t>
    </rPh>
    <phoneticPr fontId="27"/>
  </si>
  <si>
    <t>備品・設備名、
費用区分</t>
    <rPh sb="0" eb="2">
      <t>ビヒン</t>
    </rPh>
    <rPh sb="3" eb="5">
      <t>セツビ</t>
    </rPh>
    <rPh sb="5" eb="6">
      <t>メイ</t>
    </rPh>
    <rPh sb="8" eb="10">
      <t>ヒヨウ</t>
    </rPh>
    <rPh sb="10" eb="12">
      <t>クブン</t>
    </rPh>
    <phoneticPr fontId="27"/>
  </si>
  <si>
    <t>規格・仕様・
形式・メーカー、
費用項目等</t>
    <rPh sb="0" eb="2">
      <t>キカク</t>
    </rPh>
    <rPh sb="3" eb="5">
      <t>シヨウ</t>
    </rPh>
    <rPh sb="7" eb="9">
      <t>ケイシキ</t>
    </rPh>
    <rPh sb="16" eb="18">
      <t>ヒヨウ</t>
    </rPh>
    <rPh sb="18" eb="20">
      <t>コウモク</t>
    </rPh>
    <rPh sb="20" eb="21">
      <t>トウ</t>
    </rPh>
    <phoneticPr fontId="27"/>
  </si>
  <si>
    <t>数量</t>
    <rPh sb="0" eb="2">
      <t>スウリョウ</t>
    </rPh>
    <phoneticPr fontId="27"/>
  </si>
  <si>
    <t>単価（円）</t>
    <rPh sb="0" eb="2">
      <t>タンカ</t>
    </rPh>
    <rPh sb="3" eb="4">
      <t>エン</t>
    </rPh>
    <phoneticPr fontId="27"/>
  </si>
  <si>
    <t>対象外
経費</t>
    <rPh sb="0" eb="3">
      <t>タイショウガイ</t>
    </rPh>
    <rPh sb="4" eb="6">
      <t>ケイヒ</t>
    </rPh>
    <phoneticPr fontId="27"/>
  </si>
  <si>
    <t>整備目的・用途</t>
    <rPh sb="0" eb="2">
      <t>セイビ</t>
    </rPh>
    <rPh sb="2" eb="4">
      <t>モクテキ</t>
    </rPh>
    <rPh sb="5" eb="7">
      <t>ヨウト</t>
    </rPh>
    <phoneticPr fontId="27"/>
  </si>
  <si>
    <t>広報
表示</t>
    <rPh sb="0" eb="2">
      <t>コウホウ</t>
    </rPh>
    <rPh sb="3" eb="5">
      <t>ヒョウジ</t>
    </rPh>
    <phoneticPr fontId="27"/>
  </si>
  <si>
    <t>保管場所
設置場所
名称</t>
    <rPh sb="0" eb="2">
      <t>ホカン</t>
    </rPh>
    <rPh sb="2" eb="4">
      <t>バショ</t>
    </rPh>
    <rPh sb="5" eb="7">
      <t>セッチ</t>
    </rPh>
    <rPh sb="7" eb="9">
      <t>バショ</t>
    </rPh>
    <rPh sb="10" eb="12">
      <t>メイショウ</t>
    </rPh>
    <phoneticPr fontId="27"/>
  </si>
  <si>
    <t>対象経費合計①</t>
    <rPh sb="0" eb="2">
      <t>タイショウ</t>
    </rPh>
    <rPh sb="2" eb="4">
      <t>ケイヒ</t>
    </rPh>
    <rPh sb="4" eb="6">
      <t>ゴウケイ</t>
    </rPh>
    <phoneticPr fontId="27"/>
  </si>
  <si>
    <t>対象外経費合計②</t>
    <rPh sb="0" eb="2">
      <t>タイショウ</t>
    </rPh>
    <rPh sb="2" eb="3">
      <t>ガイ</t>
    </rPh>
    <rPh sb="3" eb="5">
      <t>ケイヒ</t>
    </rPh>
    <rPh sb="5" eb="7">
      <t>ゴウケイ</t>
    </rPh>
    <phoneticPr fontId="27"/>
  </si>
  <si>
    <t>事業支出合計（①＋②＝事業費総額Ａ）</t>
    <rPh sb="0" eb="2">
      <t>ジギョウ</t>
    </rPh>
    <rPh sb="2" eb="4">
      <t>シシュツ</t>
    </rPh>
    <rPh sb="4" eb="6">
      <t>ゴウケイ</t>
    </rPh>
    <rPh sb="11" eb="14">
      <t>ジギョウヒ</t>
    </rPh>
    <rPh sb="14" eb="16">
      <t>ソウガク</t>
    </rPh>
    <phoneticPr fontId="27"/>
  </si>
  <si>
    <t>【コミュニティセンターの建設・大規模修繕についての説明】</t>
    <rPh sb="12" eb="14">
      <t>ケンセツ</t>
    </rPh>
    <rPh sb="15" eb="18">
      <t>ダイキボ</t>
    </rPh>
    <rPh sb="18" eb="20">
      <t>シュウゼン</t>
    </rPh>
    <rPh sb="25" eb="27">
      <t>セツメイ</t>
    </rPh>
    <phoneticPr fontId="27"/>
  </si>
  <si>
    <t>所在地（地番）</t>
    <rPh sb="0" eb="3">
      <t>ショザイチ</t>
    </rPh>
    <rPh sb="4" eb="6">
      <t>チバン</t>
    </rPh>
    <phoneticPr fontId="27"/>
  </si>
  <si>
    <t>土地の所有者</t>
    <rPh sb="0" eb="2">
      <t>トチ</t>
    </rPh>
    <rPh sb="3" eb="6">
      <t>ショユウシャ</t>
    </rPh>
    <phoneticPr fontId="27"/>
  </si>
  <si>
    <t>使用承諾の有無（無の場合の承諾予定日）</t>
    <rPh sb="0" eb="2">
      <t>シヨウ</t>
    </rPh>
    <rPh sb="2" eb="4">
      <t>ショウダク</t>
    </rPh>
    <rPh sb="5" eb="7">
      <t>ウム</t>
    </rPh>
    <rPh sb="8" eb="9">
      <t>ナシ</t>
    </rPh>
    <rPh sb="10" eb="12">
      <t>バアイ</t>
    </rPh>
    <rPh sb="13" eb="15">
      <t>ショウダク</t>
    </rPh>
    <rPh sb="15" eb="17">
      <t>ヨテイ</t>
    </rPh>
    <rPh sb="17" eb="18">
      <t>ビ</t>
    </rPh>
    <phoneticPr fontId="27"/>
  </si>
  <si>
    <t>権利部（乙区）の有無（有の場合のその内容）</t>
    <rPh sb="0" eb="2">
      <t>ケンリ</t>
    </rPh>
    <rPh sb="2" eb="3">
      <t>ブ</t>
    </rPh>
    <rPh sb="4" eb="6">
      <t>オツク</t>
    </rPh>
    <rPh sb="8" eb="10">
      <t>ウム</t>
    </rPh>
    <rPh sb="11" eb="12">
      <t>アリ</t>
    </rPh>
    <rPh sb="13" eb="15">
      <t>バアイ</t>
    </rPh>
    <rPh sb="18" eb="20">
      <t>ナイヨウ</t>
    </rPh>
    <phoneticPr fontId="27"/>
  </si>
  <si>
    <t>土地面積</t>
    <rPh sb="0" eb="2">
      <t>トチ</t>
    </rPh>
    <rPh sb="2" eb="4">
      <t>メンセキ</t>
    </rPh>
    <phoneticPr fontId="27"/>
  </si>
  <si>
    <t>建物面積（計画）</t>
    <rPh sb="0" eb="2">
      <t>タテモノ</t>
    </rPh>
    <rPh sb="2" eb="4">
      <t>メンセキ</t>
    </rPh>
    <rPh sb="5" eb="7">
      <t>ケイカク</t>
    </rPh>
    <phoneticPr fontId="27"/>
  </si>
  <si>
    <t>建物の構造</t>
    <rPh sb="0" eb="2">
      <t>タテモノ</t>
    </rPh>
    <rPh sb="3" eb="5">
      <t>コウゾウ</t>
    </rPh>
    <phoneticPr fontId="27"/>
  </si>
  <si>
    <t>建物の所有者（大規模修繕の場合）</t>
    <rPh sb="0" eb="2">
      <t>タテモノ</t>
    </rPh>
    <rPh sb="3" eb="6">
      <t>ショユウシャ</t>
    </rPh>
    <rPh sb="7" eb="10">
      <t>ダイキボ</t>
    </rPh>
    <rPh sb="10" eb="12">
      <t>シュウゼン</t>
    </rPh>
    <rPh sb="13" eb="15">
      <t>バアイ</t>
    </rPh>
    <phoneticPr fontId="27"/>
  </si>
  <si>
    <t>地縁団体認可の有無（無の場合の認可予定日）</t>
    <rPh sb="0" eb="2">
      <t>チエン</t>
    </rPh>
    <rPh sb="2" eb="4">
      <t>ダンタイ</t>
    </rPh>
    <rPh sb="4" eb="6">
      <t>ニンカ</t>
    </rPh>
    <rPh sb="7" eb="9">
      <t>ウム</t>
    </rPh>
    <rPh sb="10" eb="11">
      <t>ナシ</t>
    </rPh>
    <rPh sb="12" eb="14">
      <t>バアイ</t>
    </rPh>
    <rPh sb="15" eb="17">
      <t>ニンカ</t>
    </rPh>
    <rPh sb="17" eb="19">
      <t>ヨテイ</t>
    </rPh>
    <rPh sb="19" eb="20">
      <t>ビ</t>
    </rPh>
    <phoneticPr fontId="27"/>
  </si>
  <si>
    <t>広報表示場所</t>
    <rPh sb="0" eb="2">
      <t>コウホウ</t>
    </rPh>
    <rPh sb="2" eb="4">
      <t>ヒョウジ</t>
    </rPh>
    <rPh sb="4" eb="6">
      <t>バショ</t>
    </rPh>
    <phoneticPr fontId="27"/>
  </si>
  <si>
    <t>【備品・設備の保管場所・設置場所についての説明】</t>
    <rPh sb="1" eb="3">
      <t>ビヒン</t>
    </rPh>
    <rPh sb="4" eb="6">
      <t>セツビ</t>
    </rPh>
    <rPh sb="7" eb="9">
      <t>ホカン</t>
    </rPh>
    <rPh sb="9" eb="11">
      <t>バショ</t>
    </rPh>
    <rPh sb="12" eb="14">
      <t>セッチ</t>
    </rPh>
    <rPh sb="14" eb="16">
      <t>バショ</t>
    </rPh>
    <rPh sb="21" eb="23">
      <t>セツメイ</t>
    </rPh>
    <phoneticPr fontId="27"/>
  </si>
  <si>
    <t>保管場所・設置場所名称</t>
    <rPh sb="0" eb="2">
      <t>ホカン</t>
    </rPh>
    <rPh sb="2" eb="4">
      <t>バショ</t>
    </rPh>
    <rPh sb="5" eb="7">
      <t>セッチ</t>
    </rPh>
    <rPh sb="7" eb="9">
      <t>バショ</t>
    </rPh>
    <rPh sb="9" eb="11">
      <t>メイショウ</t>
    </rPh>
    <phoneticPr fontId="27"/>
  </si>
  <si>
    <t>所在地（地番）</t>
    <rPh sb="0" eb="3">
      <t>ショザイチ</t>
    </rPh>
    <rPh sb="4" eb="6">
      <t>チバン</t>
    </rPh>
    <rPh sb="5" eb="6">
      <t>トチ</t>
    </rPh>
    <phoneticPr fontId="27"/>
  </si>
  <si>
    <t>土地または建物の所有者</t>
    <rPh sb="0" eb="2">
      <t>トチ</t>
    </rPh>
    <rPh sb="5" eb="7">
      <t>タテモノ</t>
    </rPh>
    <rPh sb="8" eb="11">
      <t>ショユウシャ</t>
    </rPh>
    <phoneticPr fontId="27"/>
  </si>
  <si>
    <t>土地所有者：</t>
    <rPh sb="0" eb="2">
      <t>トチ</t>
    </rPh>
    <rPh sb="2" eb="4">
      <t>ショユウ</t>
    </rPh>
    <rPh sb="4" eb="5">
      <t>シャ</t>
    </rPh>
    <phoneticPr fontId="27"/>
  </si>
  <si>
    <t>建物所有者：</t>
    <rPh sb="0" eb="2">
      <t>タテモノ</t>
    </rPh>
    <rPh sb="2" eb="5">
      <t>ショユウシャ</t>
    </rPh>
    <phoneticPr fontId="27"/>
  </si>
  <si>
    <t>　使用承諾の有無（無の場合の承諾予定日）</t>
    <rPh sb="1" eb="3">
      <t>シヨウ</t>
    </rPh>
    <rPh sb="3" eb="5">
      <t>ショウダク</t>
    </rPh>
    <rPh sb="6" eb="8">
      <t>ウム</t>
    </rPh>
    <rPh sb="9" eb="10">
      <t>ナシ</t>
    </rPh>
    <rPh sb="11" eb="13">
      <t>バアイ</t>
    </rPh>
    <rPh sb="14" eb="16">
      <t>ショウダク</t>
    </rPh>
    <rPh sb="16" eb="18">
      <t>ヨテイ</t>
    </rPh>
    <rPh sb="18" eb="19">
      <t>ビ</t>
    </rPh>
    <phoneticPr fontId="27"/>
  </si>
  <si>
    <t>土地</t>
    <rPh sb="0" eb="2">
      <t>トチ</t>
    </rPh>
    <phoneticPr fontId="27"/>
  </si>
  <si>
    <t>建物</t>
    <rPh sb="0" eb="2">
      <t>タテモノ</t>
    </rPh>
    <phoneticPr fontId="27"/>
  </si>
  <si>
    <t>　権利部（乙区）の有無（有の場合のその内容）</t>
    <rPh sb="1" eb="3">
      <t>ケンリ</t>
    </rPh>
    <rPh sb="3" eb="4">
      <t>ブ</t>
    </rPh>
    <rPh sb="5" eb="7">
      <t>オツク</t>
    </rPh>
    <rPh sb="9" eb="11">
      <t>ウム</t>
    </rPh>
    <rPh sb="12" eb="13">
      <t>アリ</t>
    </rPh>
    <rPh sb="14" eb="16">
      <t>バアイ</t>
    </rPh>
    <rPh sb="19" eb="21">
      <t>ナイヨウ</t>
    </rPh>
    <phoneticPr fontId="27"/>
  </si>
  <si>
    <t>有無</t>
    <rPh sb="0" eb="2">
      <t>ウム</t>
    </rPh>
    <phoneticPr fontId="27"/>
  </si>
  <si>
    <t>有の内容：</t>
    <rPh sb="0" eb="1">
      <t>アリ</t>
    </rPh>
    <rPh sb="2" eb="4">
      <t>ナイヨウ</t>
    </rPh>
    <phoneticPr fontId="27"/>
  </si>
  <si>
    <t>保管・設置場所の説明</t>
    <rPh sb="0" eb="2">
      <t>ホカン</t>
    </rPh>
    <rPh sb="3" eb="5">
      <t>セッチ</t>
    </rPh>
    <rPh sb="5" eb="7">
      <t>バショ</t>
    </rPh>
    <rPh sb="8" eb="10">
      <t>セツメイ</t>
    </rPh>
    <phoneticPr fontId="27"/>
  </si>
  <si>
    <t>管理方法</t>
    <rPh sb="0" eb="2">
      <t>カンリ</t>
    </rPh>
    <rPh sb="2" eb="4">
      <t>ホウホウ</t>
    </rPh>
    <phoneticPr fontId="27"/>
  </si>
  <si>
    <t>増減</t>
    <rPh sb="0" eb="2">
      <t>ゾウゲン</t>
    </rPh>
    <phoneticPr fontId="27"/>
  </si>
  <si>
    <t>変更理由</t>
    <rPh sb="0" eb="2">
      <t>ヘンコウ</t>
    </rPh>
    <rPh sb="2" eb="4">
      <t>リユウ</t>
    </rPh>
    <phoneticPr fontId="27"/>
  </si>
  <si>
    <t>その他</t>
    <rPh sb="2" eb="3">
      <t>タ</t>
    </rPh>
    <phoneticPr fontId="27"/>
  </si>
  <si>
    <t>【変更理由　その他】</t>
    <rPh sb="1" eb="3">
      <t>ヘンコウ</t>
    </rPh>
    <rPh sb="3" eb="5">
      <t>リユウ</t>
    </rPh>
    <rPh sb="8" eb="9">
      <t>タ</t>
    </rPh>
    <phoneticPr fontId="27"/>
  </si>
  <si>
    <t>様式第２号（第６条関係）</t>
    <phoneticPr fontId="20"/>
  </si>
  <si>
    <t>様</t>
    <rPh sb="0" eb="1">
      <t>サマ</t>
    </rPh>
    <phoneticPr fontId="20"/>
  </si>
  <si>
    <t>まんのう町長　　栗田　隆義 　印</t>
    <rPh sb="4" eb="6">
      <t>チョウチョウ</t>
    </rPh>
    <rPh sb="8" eb="9">
      <t>クリ</t>
    </rPh>
    <rPh sb="9" eb="10">
      <t>タ</t>
    </rPh>
    <rPh sb="11" eb="12">
      <t>タカシ</t>
    </rPh>
    <rPh sb="12" eb="13">
      <t>タダシ</t>
    </rPh>
    <rPh sb="15" eb="16">
      <t>イン</t>
    </rPh>
    <phoneticPr fontId="20"/>
  </si>
  <si>
    <t>補助金交付決定額</t>
    <phoneticPr fontId="20"/>
  </si>
  <si>
    <t>補助金交付の条件</t>
    <phoneticPr fontId="20"/>
  </si>
  <si>
    <t>様式第３号（第７条関係）</t>
    <phoneticPr fontId="20"/>
  </si>
  <si>
    <t>概算払請求額</t>
    <phoneticPr fontId="20"/>
  </si>
  <si>
    <t>振込先</t>
    <phoneticPr fontId="20"/>
  </si>
  <si>
    <t>金融機関名</t>
    <phoneticPr fontId="20"/>
  </si>
  <si>
    <t>種類</t>
    <phoneticPr fontId="20"/>
  </si>
  <si>
    <t>口座番号</t>
    <phoneticPr fontId="20"/>
  </si>
  <si>
    <t>フリガナ</t>
    <phoneticPr fontId="20"/>
  </si>
  <si>
    <t>口座名義</t>
    <phoneticPr fontId="20"/>
  </si>
  <si>
    <t>銀行</t>
  </si>
  <si>
    <t>支店</t>
    <rPh sb="0" eb="2">
      <t>シテン</t>
    </rPh>
    <phoneticPr fontId="20"/>
  </si>
  <si>
    <t>普通</t>
  </si>
  <si>
    <t>様式第４号（第８条関係）</t>
    <phoneticPr fontId="20"/>
  </si>
  <si>
    <t>様式第５号（第９条関係）</t>
    <phoneticPr fontId="20"/>
  </si>
  <si>
    <t>補助金交付確定額</t>
    <phoneticPr fontId="20"/>
  </si>
  <si>
    <t>付　　　　　　記</t>
    <phoneticPr fontId="20"/>
  </si>
  <si>
    <t>助　成　事　業　名</t>
    <phoneticPr fontId="20"/>
  </si>
  <si>
    <t>備　　　　　　考</t>
    <rPh sb="0" eb="1">
      <t>ビ</t>
    </rPh>
    <rPh sb="7" eb="8">
      <t>コウ</t>
    </rPh>
    <phoneticPr fontId="20"/>
  </si>
  <si>
    <t>１　コミュニティ助成事業補助金交付請求書（様式第６号）により、
　速やかに補助金の交付を請求してください。
２　補助金の概算払を受けている場合は、コミュニティ助成事業補助
　金概算払精算書（様式第７号）により、速やかに補助金の精算をし
　てください。</t>
    <phoneticPr fontId="20"/>
  </si>
  <si>
    <t>様式第６号（第１０条関係）</t>
    <phoneticPr fontId="20"/>
  </si>
  <si>
    <t>様式第７号（第１０条関係）</t>
    <phoneticPr fontId="20"/>
  </si>
  <si>
    <t>概算払受領済額</t>
    <phoneticPr fontId="20"/>
  </si>
  <si>
    <t>精算額</t>
    <rPh sb="0" eb="3">
      <t>セイサンガク</t>
    </rPh>
    <phoneticPr fontId="20"/>
  </si>
  <si>
    <t>追加請求額</t>
    <phoneticPr fontId="20"/>
  </si>
  <si>
    <t>返　納　額</t>
    <phoneticPr fontId="20"/>
  </si>
  <si>
    <t>振　込　先</t>
    <phoneticPr fontId="20"/>
  </si>
  <si>
    <t>備　　　考</t>
    <rPh sb="0" eb="1">
      <t>ビ</t>
    </rPh>
    <rPh sb="4" eb="5">
      <t>コウ</t>
    </rPh>
    <phoneticPr fontId="20"/>
  </si>
  <si>
    <t>（広報誌発行予定日より後であること）</t>
    <phoneticPr fontId="20"/>
  </si>
  <si>
    <t>一般コミュニティ助成事業</t>
    <rPh sb="0" eb="2">
      <t>イッパン</t>
    </rPh>
    <rPh sb="8" eb="12">
      <t>ジョセイジギョウ</t>
    </rPh>
    <phoneticPr fontId="1"/>
  </si>
  <si>
    <t>書類名</t>
    <rPh sb="0" eb="2">
      <t>ショルイ</t>
    </rPh>
    <rPh sb="2" eb="3">
      <t>メイ</t>
    </rPh>
    <phoneticPr fontId="27"/>
  </si>
  <si>
    <t>確認事項</t>
    <rPh sb="0" eb="2">
      <t>カクニン</t>
    </rPh>
    <rPh sb="2" eb="4">
      <t>ジコウ</t>
    </rPh>
    <phoneticPr fontId="27"/>
  </si>
  <si>
    <t>市（区）町村
チェック欄</t>
    <rPh sb="0" eb="1">
      <t>シ</t>
    </rPh>
    <rPh sb="2" eb="3">
      <t>ク</t>
    </rPh>
    <rPh sb="4" eb="6">
      <t>チョウソン</t>
    </rPh>
    <rPh sb="11" eb="12">
      <t>ラン</t>
    </rPh>
    <phoneticPr fontId="27"/>
  </si>
  <si>
    <t>都道府県
チェック欄</t>
    <rPh sb="0" eb="4">
      <t>トドウフケン</t>
    </rPh>
    <rPh sb="9" eb="10">
      <t>ラン</t>
    </rPh>
    <phoneticPr fontId="27"/>
  </si>
  <si>
    <t>自治総合センター
チェック欄</t>
    <rPh sb="0" eb="2">
      <t>ジチ</t>
    </rPh>
    <rPh sb="2" eb="4">
      <t>ソウゴウ</t>
    </rPh>
    <rPh sb="13" eb="14">
      <t>ラン</t>
    </rPh>
    <phoneticPr fontId="27"/>
  </si>
  <si>
    <t>該当項目を「○」「×」でチェック
（該当しない事業の項目は斜線）</t>
    <rPh sb="0" eb="2">
      <t>ガイトウ</t>
    </rPh>
    <rPh sb="2" eb="4">
      <t>コウモク</t>
    </rPh>
    <rPh sb="18" eb="20">
      <t>ガイトウ</t>
    </rPh>
    <rPh sb="23" eb="25">
      <t>ジギョウ</t>
    </rPh>
    <rPh sb="26" eb="28">
      <t>コウモク</t>
    </rPh>
    <rPh sb="29" eb="31">
      <t>シャセン</t>
    </rPh>
    <phoneticPr fontId="27"/>
  </si>
  <si>
    <t>◯</t>
    <phoneticPr fontId="27"/>
  </si>
  <si>
    <t>☓</t>
    <phoneticPr fontId="27"/>
  </si>
  <si>
    <t>助成事業名：</t>
    <rPh sb="0" eb="2">
      <t>ジョセイ</t>
    </rPh>
    <rPh sb="2" eb="4">
      <t>ジギョウ</t>
    </rPh>
    <rPh sb="4" eb="5">
      <t>メイ</t>
    </rPh>
    <phoneticPr fontId="27"/>
  </si>
  <si>
    <t>提出書類は原則A4縦サイズとしてください（説明資料はA3横サイズも可）。上記以外のサイズ（A4横向き、A3縦向きで印刷されたものも含む）の書類は添付しないようにお願いします。</t>
    <rPh sb="0" eb="2">
      <t>テイシュツ</t>
    </rPh>
    <rPh sb="2" eb="4">
      <t>ショルイ</t>
    </rPh>
    <rPh sb="5" eb="7">
      <t>ゲンソク</t>
    </rPh>
    <rPh sb="9" eb="10">
      <t>タテ</t>
    </rPh>
    <rPh sb="21" eb="23">
      <t>セツメイ</t>
    </rPh>
    <rPh sb="23" eb="25">
      <t>シリョウ</t>
    </rPh>
    <rPh sb="28" eb="29">
      <t>ヨコ</t>
    </rPh>
    <rPh sb="33" eb="34">
      <t>カ</t>
    </rPh>
    <rPh sb="36" eb="38">
      <t>ジョウキ</t>
    </rPh>
    <rPh sb="38" eb="40">
      <t>イガイ</t>
    </rPh>
    <rPh sb="47" eb="49">
      <t>ヨコム</t>
    </rPh>
    <rPh sb="57" eb="59">
      <t>インサツ</t>
    </rPh>
    <rPh sb="65" eb="66">
      <t>フク</t>
    </rPh>
    <rPh sb="69" eb="71">
      <t>ショルイ</t>
    </rPh>
    <rPh sb="72" eb="74">
      <t>テンプ</t>
    </rPh>
    <rPh sb="81" eb="82">
      <t>ネガ</t>
    </rPh>
    <phoneticPr fontId="27"/>
  </si>
  <si>
    <t xml:space="preserve">申請書（別記様式第１号及び別表）
※原本を提出
</t>
    <rPh sb="18" eb="20">
      <t>ゲンポン</t>
    </rPh>
    <rPh sb="21" eb="23">
      <t>テイシュツ</t>
    </rPh>
    <phoneticPr fontId="27"/>
  </si>
  <si>
    <t>【助成対象団体】
・申請者としての団体名、代表者肩書・名前の記載、押印がなされているか？
・適格請求書発行事業者番号の記載があるか？</t>
    <rPh sb="1" eb="3">
      <t>ジョセイ</t>
    </rPh>
    <rPh sb="3" eb="5">
      <t>タイショウ</t>
    </rPh>
    <rPh sb="5" eb="7">
      <t>ダンタイ</t>
    </rPh>
    <rPh sb="10" eb="12">
      <t>シンセイ</t>
    </rPh>
    <rPh sb="12" eb="13">
      <t>シャ</t>
    </rPh>
    <rPh sb="17" eb="19">
      <t>ダンタイ</t>
    </rPh>
    <rPh sb="19" eb="20">
      <t>メイ</t>
    </rPh>
    <rPh sb="21" eb="24">
      <t>ダイヒョウシャ</t>
    </rPh>
    <rPh sb="24" eb="26">
      <t>カタガキ</t>
    </rPh>
    <rPh sb="27" eb="29">
      <t>ナマエ</t>
    </rPh>
    <rPh sb="30" eb="32">
      <t>キサイ</t>
    </rPh>
    <rPh sb="33" eb="35">
      <t>オウイン</t>
    </rPh>
    <rPh sb="46" eb="56">
      <t>テキカクセイキュウショハッコウジギョウシャ</t>
    </rPh>
    <rPh sb="56" eb="58">
      <t>バンゴウ</t>
    </rPh>
    <rPh sb="59" eb="61">
      <t>キサイ</t>
    </rPh>
    <phoneticPr fontId="27"/>
  </si>
  <si>
    <t>【事業実施主体】
・市（区）町村以外が事業実施主体の場合、一団体あたり、1件の申請となっているか？
・市（区）町村以外が事業実施主体の場合、規約に記載の団体名称と一致しているか？</t>
    <rPh sb="1" eb="3">
      <t>ジギョウ</t>
    </rPh>
    <rPh sb="3" eb="5">
      <t>ジッシ</t>
    </rPh>
    <rPh sb="5" eb="7">
      <t>シュタイ</t>
    </rPh>
    <rPh sb="10" eb="11">
      <t>シ</t>
    </rPh>
    <rPh sb="12" eb="13">
      <t>ク</t>
    </rPh>
    <rPh sb="14" eb="16">
      <t>チョウソン</t>
    </rPh>
    <rPh sb="16" eb="18">
      <t>イガイ</t>
    </rPh>
    <rPh sb="19" eb="21">
      <t>ジギョウ</t>
    </rPh>
    <rPh sb="21" eb="23">
      <t>ジッシ</t>
    </rPh>
    <rPh sb="23" eb="25">
      <t>シュタイ</t>
    </rPh>
    <rPh sb="26" eb="28">
      <t>バアイ</t>
    </rPh>
    <rPh sb="29" eb="30">
      <t>イチ</t>
    </rPh>
    <rPh sb="30" eb="32">
      <t>ダンタイ</t>
    </rPh>
    <rPh sb="37" eb="38">
      <t>ケン</t>
    </rPh>
    <rPh sb="39" eb="41">
      <t>シンセイ</t>
    </rPh>
    <phoneticPr fontId="27"/>
  </si>
  <si>
    <t>【事業実施主体の説明】
・一般、コミセン、地域防災アの事業は、整備する施設や設備の維持管理はコミュニティ組織や自主防災組織が行うこととなっているか？</t>
    <rPh sb="1" eb="3">
      <t>ジギョウ</t>
    </rPh>
    <rPh sb="3" eb="5">
      <t>ジッシ</t>
    </rPh>
    <rPh sb="5" eb="7">
      <t>シュタイ</t>
    </rPh>
    <rPh sb="8" eb="10">
      <t>セツメイ</t>
    </rPh>
    <rPh sb="27" eb="29">
      <t>ジギョウ</t>
    </rPh>
    <rPh sb="31" eb="33">
      <t>セイビ</t>
    </rPh>
    <rPh sb="35" eb="37">
      <t>シセツ</t>
    </rPh>
    <rPh sb="38" eb="40">
      <t>セツビ</t>
    </rPh>
    <rPh sb="41" eb="43">
      <t>イジ</t>
    </rPh>
    <rPh sb="43" eb="45">
      <t>カンリ</t>
    </rPh>
    <rPh sb="52" eb="54">
      <t>ソシキ</t>
    </rPh>
    <rPh sb="55" eb="57">
      <t>ジシュ</t>
    </rPh>
    <rPh sb="57" eb="59">
      <t>ボウサイ</t>
    </rPh>
    <rPh sb="59" eb="61">
      <t>ソシキ</t>
    </rPh>
    <rPh sb="62" eb="63">
      <t>オコナ</t>
    </rPh>
    <phoneticPr fontId="27"/>
  </si>
  <si>
    <t>【助成申請額】
・10万円単位となっているか？
・当該助成事業における上限・下限金額の範囲内であるか？
・事業費総額を超えていないか？
・内訳は、別表記載の金額と一致しているか？</t>
    <rPh sb="1" eb="3">
      <t>ジョセイ</t>
    </rPh>
    <rPh sb="3" eb="5">
      <t>シンセイ</t>
    </rPh>
    <rPh sb="5" eb="6">
      <t>ガク</t>
    </rPh>
    <rPh sb="11" eb="13">
      <t>マンエン</t>
    </rPh>
    <rPh sb="13" eb="15">
      <t>タンイ</t>
    </rPh>
    <rPh sb="69" eb="71">
      <t>ウチワケ</t>
    </rPh>
    <rPh sb="73" eb="74">
      <t>ベツ</t>
    </rPh>
    <rPh sb="74" eb="75">
      <t>ヒョウ</t>
    </rPh>
    <rPh sb="75" eb="77">
      <t>キサイ</t>
    </rPh>
    <rPh sb="78" eb="80">
      <t>キンガク</t>
    </rPh>
    <rPh sb="81" eb="83">
      <t>イッチ</t>
    </rPh>
    <phoneticPr fontId="27"/>
  </si>
  <si>
    <t>【別表】
・要綱、留意事項で対象とする事業となっているか？
・「記載の仕方」に従って、すべての項目の記載が行われているか？</t>
    <rPh sb="1" eb="3">
      <t>ベッピョウ</t>
    </rPh>
    <rPh sb="6" eb="8">
      <t>ヨウコウ</t>
    </rPh>
    <rPh sb="9" eb="11">
      <t>リュウイ</t>
    </rPh>
    <rPh sb="11" eb="13">
      <t>ジコウ</t>
    </rPh>
    <rPh sb="14" eb="16">
      <t>タイショウ</t>
    </rPh>
    <rPh sb="19" eb="21">
      <t>ジギョウ</t>
    </rPh>
    <rPh sb="32" eb="34">
      <t>キサイ</t>
    </rPh>
    <rPh sb="35" eb="37">
      <t>シカタ</t>
    </rPh>
    <rPh sb="39" eb="40">
      <t>シタガ</t>
    </rPh>
    <rPh sb="47" eb="49">
      <t>コウモク</t>
    </rPh>
    <rPh sb="50" eb="52">
      <t>キサイ</t>
    </rPh>
    <rPh sb="53" eb="54">
      <t>オコナ</t>
    </rPh>
    <phoneticPr fontId="27"/>
  </si>
  <si>
    <t>【別表】事業収支の内訳
・事業収入合計は、事業支出合計と一致しているか？
・事業支出の内訳は見積書等の記載内容と一致しているか？
・要綱、留意事項で対象とする経費、対象外とする経費に分別できているか？
・広報表示は、「宝くじの社会貢献広報の仕方」に基づいて、すべてのものに表示することとなっているか？</t>
    <rPh sb="1" eb="3">
      <t>ベッピョウ</t>
    </rPh>
    <rPh sb="4" eb="6">
      <t>ジギョウ</t>
    </rPh>
    <rPh sb="6" eb="8">
      <t>シュウシ</t>
    </rPh>
    <rPh sb="9" eb="11">
      <t>ウチワケ</t>
    </rPh>
    <phoneticPr fontId="27"/>
  </si>
  <si>
    <t>【別表】保管場所・設置場所の説明、コミセンの説明
・土地や建物の説明事項は、登記内容と相違はないか？
・使用承諾や権利部（乙区）の内容、地縁団体の認可については、要綱、留意事項に従って、事業の完了までに完備できる予定となっているか？</t>
    <rPh sb="1" eb="3">
      <t>ベッピョウ</t>
    </rPh>
    <rPh sb="4" eb="6">
      <t>ホカン</t>
    </rPh>
    <rPh sb="6" eb="8">
      <t>バショ</t>
    </rPh>
    <rPh sb="9" eb="11">
      <t>セッチ</t>
    </rPh>
    <rPh sb="11" eb="13">
      <t>バショ</t>
    </rPh>
    <rPh sb="14" eb="16">
      <t>セツメイ</t>
    </rPh>
    <rPh sb="22" eb="24">
      <t>セツメイ</t>
    </rPh>
    <rPh sb="68" eb="70">
      <t>チエン</t>
    </rPh>
    <rPh sb="70" eb="72">
      <t>ダンタイ</t>
    </rPh>
    <rPh sb="73" eb="75">
      <t>ニンカ</t>
    </rPh>
    <rPh sb="81" eb="83">
      <t>ヨウコウ</t>
    </rPh>
    <rPh sb="84" eb="86">
      <t>リュウイ</t>
    </rPh>
    <rPh sb="86" eb="88">
      <t>ジコウ</t>
    </rPh>
    <rPh sb="89" eb="90">
      <t>シタガ</t>
    </rPh>
    <phoneticPr fontId="27"/>
  </si>
  <si>
    <t>【宝くじの社会貢献広報の仕方】
・市（区）町村の広報誌へ掲載することとなっているか？
・広報誌発行予定日は、実績報告書提出予定日以前となっているか？</t>
    <rPh sb="1" eb="2">
      <t>タカラ</t>
    </rPh>
    <rPh sb="5" eb="7">
      <t>シャカイ</t>
    </rPh>
    <rPh sb="7" eb="9">
      <t>コウケン</t>
    </rPh>
    <rPh sb="9" eb="11">
      <t>コウホウ</t>
    </rPh>
    <rPh sb="12" eb="14">
      <t>シカタ</t>
    </rPh>
    <rPh sb="17" eb="18">
      <t>シ</t>
    </rPh>
    <rPh sb="19" eb="20">
      <t>ク</t>
    </rPh>
    <rPh sb="21" eb="23">
      <t>チョウソン</t>
    </rPh>
    <rPh sb="24" eb="27">
      <t>コウホウシ</t>
    </rPh>
    <rPh sb="28" eb="30">
      <t>ケイサイ</t>
    </rPh>
    <phoneticPr fontId="27"/>
  </si>
  <si>
    <t>【添付資料】
・添付資料に不足はないか？
・順番通りに添付されているか？</t>
    <rPh sb="1" eb="3">
      <t>テンプ</t>
    </rPh>
    <rPh sb="3" eb="5">
      <t>シリョウ</t>
    </rPh>
    <rPh sb="8" eb="10">
      <t>テンプ</t>
    </rPh>
    <rPh sb="10" eb="12">
      <t>シリョウ</t>
    </rPh>
    <rPh sb="13" eb="15">
      <t>フソク</t>
    </rPh>
    <rPh sb="22" eb="24">
      <t>ジュンバン</t>
    </rPh>
    <rPh sb="24" eb="25">
      <t>トオ</t>
    </rPh>
    <rPh sb="27" eb="29">
      <t>テンプ</t>
    </rPh>
    <phoneticPr fontId="27"/>
  </si>
  <si>
    <t>事業実施主体規約
※コピーで可</t>
    <rPh sb="0" eb="2">
      <t>ジギョウ</t>
    </rPh>
    <rPh sb="2" eb="4">
      <t>ジッシ</t>
    </rPh>
    <rPh sb="4" eb="6">
      <t>シュタイ</t>
    </rPh>
    <rPh sb="6" eb="8">
      <t>キヤク</t>
    </rPh>
    <rPh sb="14" eb="15">
      <t>カ</t>
    </rPh>
    <phoneticPr fontId="27"/>
  </si>
  <si>
    <t>・事業実施主体が市（区）町村以外の場合、その事業実施主体の規約が添付されているか？
・一般、コミセン、地域防災アの事業で事業実施主体が市（区）町村となる場合、整備する施設や設備の維持管理を行うコミュニティ組織や自主防災組織の規約が添付されているか？</t>
    <rPh sb="1" eb="3">
      <t>ジギョウ</t>
    </rPh>
    <rPh sb="3" eb="5">
      <t>ジッシ</t>
    </rPh>
    <rPh sb="5" eb="7">
      <t>シュタイ</t>
    </rPh>
    <rPh sb="14" eb="16">
      <t>イガイ</t>
    </rPh>
    <rPh sb="17" eb="19">
      <t>バアイ</t>
    </rPh>
    <rPh sb="22" eb="24">
      <t>ジギョウ</t>
    </rPh>
    <rPh sb="24" eb="26">
      <t>ジッシ</t>
    </rPh>
    <rPh sb="26" eb="28">
      <t>シュタイ</t>
    </rPh>
    <rPh sb="29" eb="31">
      <t>キヤク</t>
    </rPh>
    <rPh sb="32" eb="34">
      <t>テンプ</t>
    </rPh>
    <rPh sb="57" eb="59">
      <t>ジギョウ</t>
    </rPh>
    <rPh sb="60" eb="62">
      <t>ジギョウ</t>
    </rPh>
    <rPh sb="62" eb="64">
      <t>ジッシ</t>
    </rPh>
    <rPh sb="64" eb="66">
      <t>シュタイ</t>
    </rPh>
    <rPh sb="67" eb="68">
      <t>シ</t>
    </rPh>
    <rPh sb="69" eb="70">
      <t>ク</t>
    </rPh>
    <rPh sb="71" eb="73">
      <t>チョウソン</t>
    </rPh>
    <rPh sb="76" eb="78">
      <t>バアイ</t>
    </rPh>
    <rPh sb="79" eb="81">
      <t>セイビ</t>
    </rPh>
    <rPh sb="83" eb="85">
      <t>シセツ</t>
    </rPh>
    <rPh sb="86" eb="88">
      <t>セツビ</t>
    </rPh>
    <rPh sb="89" eb="91">
      <t>イジ</t>
    </rPh>
    <rPh sb="91" eb="93">
      <t>カンリ</t>
    </rPh>
    <rPh sb="94" eb="95">
      <t>オコナ</t>
    </rPh>
    <rPh sb="102" eb="104">
      <t>ソシキ</t>
    </rPh>
    <rPh sb="105" eb="107">
      <t>ジシュ</t>
    </rPh>
    <rPh sb="107" eb="109">
      <t>ボウサイ</t>
    </rPh>
    <rPh sb="109" eb="111">
      <t>ソシキ</t>
    </rPh>
    <rPh sb="112" eb="114">
      <t>キヤク</t>
    </rPh>
    <rPh sb="115" eb="117">
      <t>テンプ</t>
    </rPh>
    <phoneticPr fontId="27"/>
  </si>
  <si>
    <t>・事業実施主体が市（区）町村以外の場合、その事業実施主体の事業計画及び予算書が添付されており、事業実施主体名が記載されているか？（該当資料のみを添付すること）
・一般、コミセン、地域防災アの事業で事業実施主体が市（区）町村となる場合、整備する施設や設備の維持管理を行うコミュニティ組織や自主防災組織の事業計画及び予算書が添付されており、その団体名が記載されているか？</t>
    <rPh sb="29" eb="31">
      <t>ジギョウ</t>
    </rPh>
    <rPh sb="31" eb="33">
      <t>ケイカク</t>
    </rPh>
    <rPh sb="33" eb="34">
      <t>オヨ</t>
    </rPh>
    <rPh sb="35" eb="38">
      <t>ヨサンショ</t>
    </rPh>
    <rPh sb="39" eb="41">
      <t>テンプ</t>
    </rPh>
    <rPh sb="47" eb="49">
      <t>ジギョウ</t>
    </rPh>
    <rPh sb="49" eb="51">
      <t>ジッシ</t>
    </rPh>
    <rPh sb="51" eb="53">
      <t>シュタイ</t>
    </rPh>
    <rPh sb="53" eb="54">
      <t>メイ</t>
    </rPh>
    <rPh sb="55" eb="57">
      <t>キサイ</t>
    </rPh>
    <rPh sb="65" eb="67">
      <t>ガイトウ</t>
    </rPh>
    <rPh sb="67" eb="69">
      <t>シリョウ</t>
    </rPh>
    <rPh sb="72" eb="74">
      <t>テンプ</t>
    </rPh>
    <rPh sb="95" eb="97">
      <t>ジギョウ</t>
    </rPh>
    <rPh sb="98" eb="100">
      <t>ジギョウ</t>
    </rPh>
    <rPh sb="100" eb="102">
      <t>ジッシ</t>
    </rPh>
    <rPh sb="102" eb="104">
      <t>シュタイ</t>
    </rPh>
    <rPh sb="105" eb="106">
      <t>シ</t>
    </rPh>
    <rPh sb="107" eb="108">
      <t>ク</t>
    </rPh>
    <rPh sb="109" eb="111">
      <t>チョウソン</t>
    </rPh>
    <rPh sb="114" eb="116">
      <t>バアイ</t>
    </rPh>
    <rPh sb="117" eb="119">
      <t>セイビ</t>
    </rPh>
    <rPh sb="121" eb="123">
      <t>シセツ</t>
    </rPh>
    <rPh sb="124" eb="126">
      <t>セツビ</t>
    </rPh>
    <rPh sb="127" eb="129">
      <t>イジ</t>
    </rPh>
    <rPh sb="129" eb="131">
      <t>カンリ</t>
    </rPh>
    <rPh sb="132" eb="133">
      <t>オコナ</t>
    </rPh>
    <rPh sb="140" eb="142">
      <t>ソシキ</t>
    </rPh>
    <rPh sb="143" eb="145">
      <t>ジシュ</t>
    </rPh>
    <rPh sb="145" eb="147">
      <t>ボウサイ</t>
    </rPh>
    <rPh sb="147" eb="149">
      <t>ソシキ</t>
    </rPh>
    <rPh sb="150" eb="152">
      <t>ジギョウ</t>
    </rPh>
    <rPh sb="152" eb="154">
      <t>ケイカク</t>
    </rPh>
    <rPh sb="154" eb="155">
      <t>オヨ</t>
    </rPh>
    <rPh sb="156" eb="159">
      <t>ヨサンショ</t>
    </rPh>
    <rPh sb="160" eb="162">
      <t>テンプ</t>
    </rPh>
    <rPh sb="170" eb="172">
      <t>ダンタイ</t>
    </rPh>
    <phoneticPr fontId="27"/>
  </si>
  <si>
    <t>金額積算根拠（見積書等）
※コピーで可</t>
    <rPh sb="0" eb="2">
      <t>キンガク</t>
    </rPh>
    <rPh sb="2" eb="4">
      <t>セキサン</t>
    </rPh>
    <rPh sb="4" eb="6">
      <t>コンキョ</t>
    </rPh>
    <rPh sb="7" eb="9">
      <t>ミツモリ</t>
    </rPh>
    <rPh sb="9" eb="10">
      <t>ショ</t>
    </rPh>
    <rPh sb="10" eb="11">
      <t>ナド</t>
    </rPh>
    <rPh sb="18" eb="19">
      <t>カ</t>
    </rPh>
    <phoneticPr fontId="27"/>
  </si>
  <si>
    <t>・合計額が事業費総額と一致しているか？
・設備等の品番は明記されているか？
・工事の見積書については、各工事内容の内訳明細書（細目別内訳書）が添付されているか？</t>
    <rPh sb="5" eb="8">
      <t>ジギョウヒ</t>
    </rPh>
    <rPh sb="8" eb="10">
      <t>ソウガク</t>
    </rPh>
    <rPh sb="21" eb="23">
      <t>セツビ</t>
    </rPh>
    <rPh sb="23" eb="24">
      <t>トウ</t>
    </rPh>
    <rPh sb="25" eb="27">
      <t>ヒンバン</t>
    </rPh>
    <rPh sb="28" eb="30">
      <t>メイキ</t>
    </rPh>
    <rPh sb="39" eb="41">
      <t>コウジ</t>
    </rPh>
    <rPh sb="42" eb="45">
      <t>ミツモリショ</t>
    </rPh>
    <rPh sb="51" eb="52">
      <t>カク</t>
    </rPh>
    <rPh sb="52" eb="54">
      <t>コウジ</t>
    </rPh>
    <rPh sb="54" eb="56">
      <t>ナイヨウ</t>
    </rPh>
    <rPh sb="57" eb="59">
      <t>ウチワケ</t>
    </rPh>
    <rPh sb="59" eb="61">
      <t>メイサイ</t>
    </rPh>
    <rPh sb="61" eb="62">
      <t>ショ</t>
    </rPh>
    <rPh sb="63" eb="65">
      <t>サイモク</t>
    </rPh>
    <rPh sb="65" eb="66">
      <t>ベツ</t>
    </rPh>
    <rPh sb="66" eb="69">
      <t>ウチワケショ</t>
    </rPh>
    <rPh sb="71" eb="73">
      <t>テンプ</t>
    </rPh>
    <phoneticPr fontId="27"/>
  </si>
  <si>
    <t>事業内容に関する資料</t>
    <rPh sb="0" eb="2">
      <t>ジギョウ</t>
    </rPh>
    <rPh sb="2" eb="4">
      <t>ナイヨウ</t>
    </rPh>
    <rPh sb="5" eb="6">
      <t>カン</t>
    </rPh>
    <rPh sb="8" eb="10">
      <t>シリョウ</t>
    </rPh>
    <phoneticPr fontId="27"/>
  </si>
  <si>
    <t>・事業の詳細がわかる、カタログ等のカラーコピー、事業の企画書や説明資料等が添付されているか？</t>
    <rPh sb="1" eb="3">
      <t>ジギョウ</t>
    </rPh>
    <rPh sb="4" eb="6">
      <t>ショウサイ</t>
    </rPh>
    <rPh sb="27" eb="30">
      <t>キカクショ</t>
    </rPh>
    <rPh sb="35" eb="36">
      <t>トウ</t>
    </rPh>
    <rPh sb="37" eb="39">
      <t>テンプ</t>
    </rPh>
    <phoneticPr fontId="27"/>
  </si>
  <si>
    <t>土地登記簿謄本
※コピーで可</t>
    <rPh sb="0" eb="2">
      <t>トチ</t>
    </rPh>
    <rPh sb="2" eb="5">
      <t>トウキボ</t>
    </rPh>
    <rPh sb="5" eb="7">
      <t>トウホン</t>
    </rPh>
    <rPh sb="13" eb="14">
      <t>カ</t>
    </rPh>
    <phoneticPr fontId="27"/>
  </si>
  <si>
    <t>【土地を要する事業の場合】
・申請日前3ヶ月以内発行のものとなっているか？
・対象となるすべての地番の謄本が添付されているか？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トウホン</t>
    </rPh>
    <rPh sb="54" eb="56">
      <t>テンプ</t>
    </rPh>
    <phoneticPr fontId="27"/>
  </si>
  <si>
    <t>公図
※コピーで可</t>
    <rPh sb="0" eb="2">
      <t>コウズ</t>
    </rPh>
    <rPh sb="8" eb="9">
      <t>カ</t>
    </rPh>
    <phoneticPr fontId="27"/>
  </si>
  <si>
    <t>【土地を要する事業の場合】
・申請日前3ヶ月以内発行のものとなっているか？
・対象となるすべての地番の公図が添付されているか？</t>
    <rPh sb="1" eb="3">
      <t>トチ</t>
    </rPh>
    <rPh sb="4" eb="5">
      <t>ヨウ</t>
    </rPh>
    <rPh sb="7" eb="9">
      <t>ジギョウ</t>
    </rPh>
    <rPh sb="10" eb="12">
      <t>バアイ</t>
    </rPh>
    <rPh sb="15" eb="17">
      <t>シンセイ</t>
    </rPh>
    <rPh sb="17" eb="18">
      <t>ビ</t>
    </rPh>
    <rPh sb="18" eb="19">
      <t>マエ</t>
    </rPh>
    <rPh sb="21" eb="22">
      <t>ゲツ</t>
    </rPh>
    <rPh sb="22" eb="24">
      <t>イナイ</t>
    </rPh>
    <rPh sb="24" eb="26">
      <t>ハッコウ</t>
    </rPh>
    <rPh sb="39" eb="41">
      <t>タイショウ</t>
    </rPh>
    <rPh sb="48" eb="50">
      <t>チバン</t>
    </rPh>
    <rPh sb="51" eb="53">
      <t>コウズ</t>
    </rPh>
    <rPh sb="54" eb="56">
      <t>テンプ</t>
    </rPh>
    <phoneticPr fontId="27"/>
  </si>
  <si>
    <t>建物工事に関する図面
（平面図・立面図等）
※コピーで可</t>
    <rPh sb="0" eb="2">
      <t>タテモノ</t>
    </rPh>
    <rPh sb="2" eb="4">
      <t>コウジ</t>
    </rPh>
    <rPh sb="5" eb="6">
      <t>カン</t>
    </rPh>
    <rPh sb="8" eb="10">
      <t>ズメン</t>
    </rPh>
    <rPh sb="12" eb="13">
      <t>タイラ</t>
    </rPh>
    <rPh sb="13" eb="14">
      <t>メン</t>
    </rPh>
    <rPh sb="14" eb="15">
      <t>ズ</t>
    </rPh>
    <rPh sb="16" eb="20">
      <t>リツメンズナド</t>
    </rPh>
    <rPh sb="27" eb="28">
      <t>カ</t>
    </rPh>
    <phoneticPr fontId="27"/>
  </si>
  <si>
    <t>・コミュニティセンター助成事業、地域づくり助成事業区分アのうちバリアフリー化工事の申請の場合、添付されているか？</t>
    <rPh sb="11" eb="13">
      <t>ジョセイ</t>
    </rPh>
    <rPh sb="13" eb="15">
      <t>ジギョウ</t>
    </rPh>
    <rPh sb="16" eb="18">
      <t>チイキ</t>
    </rPh>
    <rPh sb="21" eb="23">
      <t>ジョセイ</t>
    </rPh>
    <rPh sb="23" eb="25">
      <t>ジギョウ</t>
    </rPh>
    <rPh sb="25" eb="27">
      <t>クブン</t>
    </rPh>
    <rPh sb="37" eb="38">
      <t>カ</t>
    </rPh>
    <rPh sb="38" eb="40">
      <t>コウジ</t>
    </rPh>
    <rPh sb="41" eb="43">
      <t>シンセイ</t>
    </rPh>
    <rPh sb="44" eb="46">
      <t>バアイ</t>
    </rPh>
    <rPh sb="47" eb="49">
      <t>テンプ</t>
    </rPh>
    <phoneticPr fontId="27"/>
  </si>
  <si>
    <t>財源に関する資料
（資金積立計画等）
※コピーで可</t>
    <rPh sb="0" eb="2">
      <t>ザイゲン</t>
    </rPh>
    <rPh sb="3" eb="4">
      <t>カン</t>
    </rPh>
    <rPh sb="6" eb="8">
      <t>シリョウ</t>
    </rPh>
    <rPh sb="24" eb="25">
      <t>カ</t>
    </rPh>
    <phoneticPr fontId="27"/>
  </si>
  <si>
    <t>・コミュニティセンター助成事業の申請の場合、通帳のコピー等の自己財源の根拠となる資料が添付されているか？</t>
    <rPh sb="11" eb="13">
      <t>ジョセイ</t>
    </rPh>
    <rPh sb="13" eb="15">
      <t>ジギョウ</t>
    </rPh>
    <rPh sb="16" eb="18">
      <t>シンセイ</t>
    </rPh>
    <rPh sb="19" eb="21">
      <t>バアイ</t>
    </rPh>
    <rPh sb="22" eb="24">
      <t>ツウチョウ</t>
    </rPh>
    <rPh sb="28" eb="29">
      <t>トウ</t>
    </rPh>
    <rPh sb="30" eb="32">
      <t>ジコ</t>
    </rPh>
    <rPh sb="32" eb="34">
      <t>ザイゲン</t>
    </rPh>
    <rPh sb="35" eb="37">
      <t>コンキョ</t>
    </rPh>
    <rPh sb="40" eb="42">
      <t>シリョウ</t>
    </rPh>
    <rPh sb="43" eb="45">
      <t>テンプ</t>
    </rPh>
    <phoneticPr fontId="27"/>
  </si>
  <si>
    <t>議事録（総会資料等）
※コピーで可</t>
    <rPh sb="0" eb="3">
      <t>ギジロク</t>
    </rPh>
    <rPh sb="4" eb="6">
      <t>ソウカイ</t>
    </rPh>
    <rPh sb="6" eb="8">
      <t>シリョウ</t>
    </rPh>
    <rPh sb="8" eb="9">
      <t>ナド</t>
    </rPh>
    <rPh sb="16" eb="17">
      <t>カ</t>
    </rPh>
    <phoneticPr fontId="27"/>
  </si>
  <si>
    <t>・コミュニティセンター助成事業の申請の場合、添付されているか？
・コミュニティーセンター建設の決定に対する住民の総意がわかる資料となっているか？</t>
    <rPh sb="11" eb="13">
      <t>ジョセイ</t>
    </rPh>
    <rPh sb="13" eb="15">
      <t>ジギョウ</t>
    </rPh>
    <rPh sb="16" eb="18">
      <t>シンセイ</t>
    </rPh>
    <rPh sb="19" eb="21">
      <t>バアイ</t>
    </rPh>
    <rPh sb="22" eb="24">
      <t>テンプ</t>
    </rPh>
    <rPh sb="44" eb="46">
      <t>ケンセツ</t>
    </rPh>
    <rPh sb="47" eb="49">
      <t>ケッテイ</t>
    </rPh>
    <rPh sb="50" eb="51">
      <t>タイ</t>
    </rPh>
    <rPh sb="53" eb="55">
      <t>ジュウミン</t>
    </rPh>
    <rPh sb="56" eb="58">
      <t>ソウイ</t>
    </rPh>
    <rPh sb="62" eb="64">
      <t>シリョウ</t>
    </rPh>
    <phoneticPr fontId="27"/>
  </si>
  <si>
    <r>
      <t>申請書類は、「必要書類一覧表」に記載の資料等、</t>
    </r>
    <r>
      <rPr>
        <u/>
        <sz val="9"/>
        <rFont val="ＭＳ Ｐゴシック"/>
        <family val="3"/>
        <charset val="128"/>
      </rPr>
      <t>必要最低限</t>
    </r>
    <r>
      <rPr>
        <sz val="9"/>
        <rFont val="ＭＳ Ｐゴシック"/>
        <family val="3"/>
        <charset val="128"/>
      </rPr>
      <t>のものとしてください。</t>
    </r>
    <rPh sb="0" eb="2">
      <t>シンセイ</t>
    </rPh>
    <rPh sb="2" eb="4">
      <t>ショルイ</t>
    </rPh>
    <rPh sb="7" eb="9">
      <t>ヒツヨウ</t>
    </rPh>
    <rPh sb="9" eb="11">
      <t>ショルイ</t>
    </rPh>
    <rPh sb="11" eb="13">
      <t>イチラン</t>
    </rPh>
    <rPh sb="13" eb="14">
      <t>ヒョウ</t>
    </rPh>
    <rPh sb="16" eb="18">
      <t>キサイ</t>
    </rPh>
    <rPh sb="19" eb="21">
      <t>シリョウ</t>
    </rPh>
    <rPh sb="21" eb="22">
      <t>トウ</t>
    </rPh>
    <rPh sb="23" eb="25">
      <t>ヒツヨウ</t>
    </rPh>
    <rPh sb="25" eb="28">
      <t>サイテイゲン</t>
    </rPh>
    <phoneticPr fontId="27"/>
  </si>
  <si>
    <r>
      <t>・上記チェック欄はすべて「○」となっているか？
・</t>
    </r>
    <r>
      <rPr>
        <u/>
        <sz val="9"/>
        <rFont val="ＭＳ Ｐゴシック"/>
        <family val="3"/>
        <charset val="128"/>
      </rPr>
      <t>一つでも「×」がある場合は、申請書の提出は不可。</t>
    </r>
    <rPh sb="1" eb="3">
      <t>ジョウキ</t>
    </rPh>
    <rPh sb="7" eb="8">
      <t>ラン</t>
    </rPh>
    <rPh sb="25" eb="26">
      <t>ヒト</t>
    </rPh>
    <rPh sb="35" eb="37">
      <t>バアイ</t>
    </rPh>
    <rPh sb="39" eb="42">
      <t>シンセイショ</t>
    </rPh>
    <rPh sb="43" eb="45">
      <t>テイシュツ</t>
    </rPh>
    <rPh sb="46" eb="48">
      <t>フカ</t>
    </rPh>
    <phoneticPr fontId="27"/>
  </si>
  <si>
    <t>その他連絡事項</t>
    <rPh sb="2" eb="3">
      <t>タ</t>
    </rPh>
    <rPh sb="3" eb="5">
      <t>レンラク</t>
    </rPh>
    <rPh sb="5" eb="7">
      <t>ジコウ</t>
    </rPh>
    <phoneticPr fontId="27"/>
  </si>
  <si>
    <t>（センターメモ）</t>
    <phoneticPr fontId="27"/>
  </si>
  <si>
    <t>一般コミュニティ</t>
    <rPh sb="0" eb="2">
      <t>イッパン</t>
    </rPh>
    <phoneticPr fontId="27"/>
  </si>
  <si>
    <t>コミュニティセンター</t>
    <phoneticPr fontId="27"/>
  </si>
  <si>
    <t>地域防災ア</t>
    <rPh sb="0" eb="2">
      <t>チイキ</t>
    </rPh>
    <rPh sb="2" eb="4">
      <t>ボウサイ</t>
    </rPh>
    <phoneticPr fontId="27"/>
  </si>
  <si>
    <t>地域防災イ</t>
    <rPh sb="0" eb="2">
      <t>チイキ</t>
    </rPh>
    <rPh sb="2" eb="4">
      <t>ボウサイ</t>
    </rPh>
    <phoneticPr fontId="27"/>
  </si>
  <si>
    <t>地域防災ウ</t>
    <rPh sb="0" eb="2">
      <t>チイキ</t>
    </rPh>
    <rPh sb="2" eb="4">
      <t>ボウサイ</t>
    </rPh>
    <phoneticPr fontId="27"/>
  </si>
  <si>
    <t>地域防災エ</t>
    <rPh sb="0" eb="2">
      <t>チイキ</t>
    </rPh>
    <rPh sb="2" eb="4">
      <t>ボウサイ</t>
    </rPh>
    <phoneticPr fontId="27"/>
  </si>
  <si>
    <t>地域防災オ</t>
    <rPh sb="0" eb="2">
      <t>チイキ</t>
    </rPh>
    <rPh sb="2" eb="4">
      <t>ボウサイ</t>
    </rPh>
    <phoneticPr fontId="27"/>
  </si>
  <si>
    <t>地域防災カ</t>
    <rPh sb="0" eb="2">
      <t>チイキ</t>
    </rPh>
    <rPh sb="2" eb="4">
      <t>ボウサイ</t>
    </rPh>
    <phoneticPr fontId="27"/>
  </si>
  <si>
    <t>青少年健全育成</t>
    <rPh sb="0" eb="3">
      <t>セイショウネン</t>
    </rPh>
    <rPh sb="3" eb="5">
      <t>ケンゼン</t>
    </rPh>
    <rPh sb="5" eb="7">
      <t>イクセイ</t>
    </rPh>
    <phoneticPr fontId="27"/>
  </si>
  <si>
    <t>地域づくりア</t>
    <rPh sb="0" eb="2">
      <t>チイキ</t>
    </rPh>
    <phoneticPr fontId="27"/>
  </si>
  <si>
    <t>地域づくりイ（地域資源）</t>
    <rPh sb="0" eb="2">
      <t>チイキ</t>
    </rPh>
    <rPh sb="7" eb="9">
      <t>チイキ</t>
    </rPh>
    <rPh sb="9" eb="11">
      <t>シゲン</t>
    </rPh>
    <phoneticPr fontId="27"/>
  </si>
  <si>
    <t>地域づくりイ（広域連携）</t>
    <rPh sb="0" eb="2">
      <t>チイキ</t>
    </rPh>
    <rPh sb="7" eb="9">
      <t>コウイキ</t>
    </rPh>
    <rPh sb="9" eb="11">
      <t>レンケイ</t>
    </rPh>
    <phoneticPr fontId="27"/>
  </si>
  <si>
    <t>地域づくりイ（商店街）</t>
    <rPh sb="0" eb="2">
      <t>チイキ</t>
    </rPh>
    <rPh sb="7" eb="10">
      <t>ショウテンガイ</t>
    </rPh>
    <phoneticPr fontId="27"/>
  </si>
  <si>
    <t>地域国際化（多文化共生）</t>
    <rPh sb="0" eb="2">
      <t>チイキ</t>
    </rPh>
    <rPh sb="2" eb="5">
      <t>コクサイカ</t>
    </rPh>
    <rPh sb="6" eb="9">
      <t>タブンカ</t>
    </rPh>
    <rPh sb="9" eb="11">
      <t>キョウセイ</t>
    </rPh>
    <phoneticPr fontId="27"/>
  </si>
  <si>
    <t>地域国際化（国際理解推進）</t>
    <rPh sb="0" eb="2">
      <t>チイキ</t>
    </rPh>
    <rPh sb="2" eb="5">
      <t>コクサイカ</t>
    </rPh>
    <rPh sb="6" eb="8">
      <t>コクサイ</t>
    </rPh>
    <rPh sb="8" eb="10">
      <t>リカイ</t>
    </rPh>
    <rPh sb="10" eb="12">
      <t>スイシン</t>
    </rPh>
    <phoneticPr fontId="27"/>
  </si>
  <si>
    <t>・提出書類は原則A4縦サイズ及びA3横サイズとしてください。上記以外のサイズ（A4横向き、A3縦向きで印刷されたものも含む）の書類は添付しないようにお願いします。（7 印刷物、8 広報誌は除く）</t>
    <rPh sb="1" eb="3">
      <t>テイシュツ</t>
    </rPh>
    <rPh sb="3" eb="5">
      <t>ショルイ</t>
    </rPh>
    <rPh sb="6" eb="8">
      <t>ゲンソク</t>
    </rPh>
    <rPh sb="10" eb="11">
      <t>タテ</t>
    </rPh>
    <rPh sb="14" eb="15">
      <t>オヨ</t>
    </rPh>
    <rPh sb="18" eb="19">
      <t>ヨコ</t>
    </rPh>
    <rPh sb="47" eb="48">
      <t>タテ</t>
    </rPh>
    <rPh sb="48" eb="49">
      <t>ム</t>
    </rPh>
    <phoneticPr fontId="27"/>
  </si>
  <si>
    <t>報告書（別記様式第３号及び別表）※原本を提出</t>
    <rPh sb="0" eb="3">
      <t>ホウコクショ</t>
    </rPh>
    <rPh sb="4" eb="6">
      <t>ベッキ</t>
    </rPh>
    <rPh sb="6" eb="8">
      <t>ヨウシキ</t>
    </rPh>
    <rPh sb="8" eb="9">
      <t>ダイ</t>
    </rPh>
    <rPh sb="10" eb="11">
      <t>ゴウ</t>
    </rPh>
    <rPh sb="11" eb="12">
      <t>オヨ</t>
    </rPh>
    <rPh sb="13" eb="15">
      <t>ベッピョウ</t>
    </rPh>
    <phoneticPr fontId="27"/>
  </si>
  <si>
    <t>・「記載の仕方」に従って、すべての項目の記載が行われているか？</t>
    <rPh sb="2" eb="4">
      <t>キサイ</t>
    </rPh>
    <rPh sb="5" eb="7">
      <t>シカタ</t>
    </rPh>
    <rPh sb="9" eb="10">
      <t>シタガ</t>
    </rPh>
    <rPh sb="17" eb="19">
      <t>コウモク</t>
    </rPh>
    <rPh sb="20" eb="22">
      <t>キサイ</t>
    </rPh>
    <rPh sb="23" eb="24">
      <t>オコナ</t>
    </rPh>
    <phoneticPr fontId="27"/>
  </si>
  <si>
    <r>
      <t>【登録番号】
・適格請求書等保存方式（インボイス制度）に基づき、市（区）町村</t>
    </r>
    <r>
      <rPr>
        <sz val="9"/>
        <color theme="1"/>
        <rFont val="ＭＳ Ｐゴシック"/>
        <family val="3"/>
        <charset val="128"/>
      </rPr>
      <t>等の</t>
    </r>
    <r>
      <rPr>
        <sz val="9"/>
        <rFont val="ＭＳ Ｐゴシック"/>
        <family val="3"/>
        <charset val="128"/>
      </rPr>
      <t>登録番号（Tおよび数字で構成）が記載されているか？</t>
    </r>
    <rPh sb="1" eb="3">
      <t>トウロク</t>
    </rPh>
    <rPh sb="3" eb="5">
      <t>バンゴウ</t>
    </rPh>
    <rPh sb="8" eb="10">
      <t>テキカク</t>
    </rPh>
    <rPh sb="10" eb="13">
      <t>セイキュウショ</t>
    </rPh>
    <rPh sb="13" eb="14">
      <t>ナド</t>
    </rPh>
    <rPh sb="14" eb="16">
      <t>ホゾン</t>
    </rPh>
    <rPh sb="16" eb="18">
      <t>ホウシキ</t>
    </rPh>
    <rPh sb="24" eb="26">
      <t>セイド</t>
    </rPh>
    <rPh sb="28" eb="29">
      <t>モト</t>
    </rPh>
    <rPh sb="32" eb="33">
      <t>シ</t>
    </rPh>
    <rPh sb="34" eb="35">
      <t>ク</t>
    </rPh>
    <rPh sb="36" eb="38">
      <t>チョウソン</t>
    </rPh>
    <rPh sb="38" eb="39">
      <t>トウ</t>
    </rPh>
    <rPh sb="40" eb="42">
      <t>トウロク</t>
    </rPh>
    <rPh sb="42" eb="44">
      <t>バンゴウ</t>
    </rPh>
    <rPh sb="49" eb="51">
      <t>スウジ</t>
    </rPh>
    <rPh sb="52" eb="54">
      <t>コウセイ</t>
    </rPh>
    <rPh sb="56" eb="58">
      <t>キサイ</t>
    </rPh>
    <phoneticPr fontId="27"/>
  </si>
  <si>
    <t>【交付申請額】
・10万円単位となっているか？
・助成決定額と相違がないか？（当該助成事業における上限・下限金額の範囲内であるか？）
・事業費総額を超えていないか？
・別添「交付申請額に対する消費税額一覧」に基づき、消費税額が記載されているか？</t>
    <rPh sb="87" eb="89">
      <t>コウフ</t>
    </rPh>
    <rPh sb="89" eb="92">
      <t>シンセイガク</t>
    </rPh>
    <rPh sb="93" eb="94">
      <t>タイ</t>
    </rPh>
    <rPh sb="96" eb="99">
      <t>ショウヒゼイ</t>
    </rPh>
    <rPh sb="99" eb="100">
      <t>ガク</t>
    </rPh>
    <rPh sb="100" eb="102">
      <t>イチラン</t>
    </rPh>
    <rPh sb="104" eb="105">
      <t>モト</t>
    </rPh>
    <rPh sb="108" eb="111">
      <t>ショウヒゼイ</t>
    </rPh>
    <rPh sb="111" eb="112">
      <t>ガク</t>
    </rPh>
    <rPh sb="113" eb="115">
      <t>キサイ</t>
    </rPh>
    <phoneticPr fontId="27"/>
  </si>
  <si>
    <t>【助成の決定内容】
・事業実施主体に相違がないか？
・助成決定額に相違がないか？（10万円単位となっているか？）
・事業の名称に相違はないか？</t>
    <rPh sb="1" eb="3">
      <t>ジョセイ</t>
    </rPh>
    <rPh sb="4" eb="6">
      <t>ケッテイ</t>
    </rPh>
    <rPh sb="6" eb="8">
      <t>ナイヨウ</t>
    </rPh>
    <rPh sb="11" eb="13">
      <t>ジギョウ</t>
    </rPh>
    <rPh sb="13" eb="15">
      <t>ジッシ</t>
    </rPh>
    <rPh sb="15" eb="17">
      <t>シュタイ</t>
    </rPh>
    <rPh sb="18" eb="20">
      <t>ソウイ</t>
    </rPh>
    <rPh sb="27" eb="29">
      <t>ジョセイ</t>
    </rPh>
    <rPh sb="29" eb="31">
      <t>ケッテイ</t>
    </rPh>
    <rPh sb="31" eb="32">
      <t>ガク</t>
    </rPh>
    <rPh sb="33" eb="35">
      <t>ソウイ</t>
    </rPh>
    <rPh sb="43" eb="45">
      <t>マンエン</t>
    </rPh>
    <rPh sb="45" eb="47">
      <t>タンイ</t>
    </rPh>
    <rPh sb="58" eb="60">
      <t>ジギョウ</t>
    </rPh>
    <rPh sb="61" eb="63">
      <t>メイショウ</t>
    </rPh>
    <rPh sb="64" eb="66">
      <t>ソウイ</t>
    </rPh>
    <phoneticPr fontId="27"/>
  </si>
  <si>
    <t>【事業実施の成果】
・事業実施の成果の説明がなされているか？</t>
    <rPh sb="1" eb="3">
      <t>ジギョウ</t>
    </rPh>
    <rPh sb="3" eb="5">
      <t>ジッシ</t>
    </rPh>
    <rPh sb="6" eb="8">
      <t>セイカ</t>
    </rPh>
    <rPh sb="11" eb="13">
      <t>ジギョウ</t>
    </rPh>
    <rPh sb="13" eb="15">
      <t>ジッシ</t>
    </rPh>
    <rPh sb="16" eb="18">
      <t>セイカ</t>
    </rPh>
    <rPh sb="19" eb="21">
      <t>セツメイ</t>
    </rPh>
    <phoneticPr fontId="27"/>
  </si>
  <si>
    <t>【助成金の振込先】
・銀行（金融機関）コード・支店コードに間違いはないか？
・口座名義ふりがなに間違いはないか？
・預金種類・口座番号（右詰、7桁）に間違いはないか？</t>
    <rPh sb="1" eb="4">
      <t>ジョセイキン</t>
    </rPh>
    <rPh sb="5" eb="7">
      <t>フリコミ</t>
    </rPh>
    <rPh sb="7" eb="8">
      <t>サキ</t>
    </rPh>
    <rPh sb="11" eb="13">
      <t>ギンコウ</t>
    </rPh>
    <rPh sb="14" eb="16">
      <t>キンユウ</t>
    </rPh>
    <rPh sb="16" eb="18">
      <t>キカン</t>
    </rPh>
    <rPh sb="23" eb="25">
      <t>シテン</t>
    </rPh>
    <rPh sb="29" eb="31">
      <t>マチガ</t>
    </rPh>
    <rPh sb="39" eb="41">
      <t>コウザ</t>
    </rPh>
    <rPh sb="41" eb="43">
      <t>メイギ</t>
    </rPh>
    <rPh sb="48" eb="50">
      <t>マチガ</t>
    </rPh>
    <rPh sb="58" eb="60">
      <t>ヨキン</t>
    </rPh>
    <rPh sb="60" eb="62">
      <t>シュルイ</t>
    </rPh>
    <rPh sb="63" eb="65">
      <t>コウザ</t>
    </rPh>
    <rPh sb="65" eb="67">
      <t>バンゴウ</t>
    </rPh>
    <rPh sb="68" eb="70">
      <t>ミギヅメ</t>
    </rPh>
    <rPh sb="72" eb="73">
      <t>ケタ</t>
    </rPh>
    <rPh sb="75" eb="77">
      <t>マチガ</t>
    </rPh>
    <phoneticPr fontId="27"/>
  </si>
  <si>
    <t>・市（区）町村連絡責任者欄に記載がなされているか？</t>
    <rPh sb="1" eb="2">
      <t>シ</t>
    </rPh>
    <rPh sb="3" eb="4">
      <t>ク</t>
    </rPh>
    <rPh sb="5" eb="7">
      <t>チョウソン</t>
    </rPh>
    <rPh sb="7" eb="9">
      <t>レンラク</t>
    </rPh>
    <rPh sb="9" eb="12">
      <t>セキニンシャ</t>
    </rPh>
    <rPh sb="12" eb="13">
      <t>ラン</t>
    </rPh>
    <rPh sb="14" eb="16">
      <t>キサイ</t>
    </rPh>
    <phoneticPr fontId="27"/>
  </si>
  <si>
    <t>市（区）町村歳入歳出予算書（抜粋でも可）
※要原本証明</t>
    <rPh sb="0" eb="1">
      <t>シ</t>
    </rPh>
    <rPh sb="2" eb="3">
      <t>ク</t>
    </rPh>
    <rPh sb="4" eb="6">
      <t>チョウソン</t>
    </rPh>
    <rPh sb="6" eb="8">
      <t>サイニュウ</t>
    </rPh>
    <rPh sb="8" eb="10">
      <t>サイシュツ</t>
    </rPh>
    <rPh sb="10" eb="12">
      <t>ヨサン</t>
    </rPh>
    <rPh sb="12" eb="13">
      <t>ショ</t>
    </rPh>
    <rPh sb="14" eb="16">
      <t>バッスイ</t>
    </rPh>
    <rPh sb="18" eb="19">
      <t>カ</t>
    </rPh>
    <phoneticPr fontId="27"/>
  </si>
  <si>
    <t>・原本証明の表記および原本証明印があるか？（コピーは不可）</t>
    <rPh sb="6" eb="8">
      <t>ヒョウキ</t>
    </rPh>
    <rPh sb="11" eb="13">
      <t>ゲンポン</t>
    </rPh>
    <rPh sb="13" eb="15">
      <t>ショウメイ</t>
    </rPh>
    <rPh sb="15" eb="16">
      <t>イン</t>
    </rPh>
    <rPh sb="26" eb="28">
      <t>フカ</t>
    </rPh>
    <phoneticPr fontId="27"/>
  </si>
  <si>
    <t>・歳入の雑入に計上されているか？
・歳入歳出の予算計上されている当該箇所が示されているか？（当該箇所をマーキングをすること。）</t>
    <rPh sb="18" eb="20">
      <t>サイニュウ</t>
    </rPh>
    <rPh sb="20" eb="22">
      <t>サイシュツ</t>
    </rPh>
    <rPh sb="23" eb="25">
      <t>ヨサン</t>
    </rPh>
    <rPh sb="25" eb="27">
      <t>ケイジョウ</t>
    </rPh>
    <rPh sb="32" eb="34">
      <t>トウガイ</t>
    </rPh>
    <rPh sb="34" eb="36">
      <t>カショ</t>
    </rPh>
    <rPh sb="37" eb="38">
      <t>シメ</t>
    </rPh>
    <rPh sb="46" eb="48">
      <t>トウガイ</t>
    </rPh>
    <rPh sb="48" eb="50">
      <t>カショ</t>
    </rPh>
    <phoneticPr fontId="27"/>
  </si>
  <si>
    <t>領収書等支払関連資料
※コピーで可</t>
    <rPh sb="4" eb="6">
      <t>シハラ</t>
    </rPh>
    <rPh sb="6" eb="8">
      <t>カンレン</t>
    </rPh>
    <rPh sb="8" eb="10">
      <t>シリョウ</t>
    </rPh>
    <rPh sb="16" eb="17">
      <t>カ</t>
    </rPh>
    <phoneticPr fontId="27"/>
  </si>
  <si>
    <t>・業者へ支払いをした領収書等が添付されているか？
・市（区）町村が支払を実施した場合は、支払日や支払が完了したことがわかる資料（支払済印や領収済印のある支出命令書等）が添付されているか？</t>
    <rPh sb="1" eb="3">
      <t>ギョウシャ</t>
    </rPh>
    <rPh sb="4" eb="6">
      <t>シハラ</t>
    </rPh>
    <rPh sb="10" eb="13">
      <t>リョウシュウショ</t>
    </rPh>
    <rPh sb="13" eb="14">
      <t>トウ</t>
    </rPh>
    <rPh sb="15" eb="17">
      <t>テンプ</t>
    </rPh>
    <rPh sb="30" eb="32">
      <t>チョウソン</t>
    </rPh>
    <rPh sb="33" eb="35">
      <t>シハライ</t>
    </rPh>
    <rPh sb="36" eb="38">
      <t>ジッシ</t>
    </rPh>
    <rPh sb="40" eb="42">
      <t>バアイ</t>
    </rPh>
    <rPh sb="44" eb="47">
      <t>シハライビ</t>
    </rPh>
    <rPh sb="48" eb="50">
      <t>シハライ</t>
    </rPh>
    <rPh sb="51" eb="53">
      <t>カンリョウ</t>
    </rPh>
    <rPh sb="61" eb="63">
      <t>シリョウ</t>
    </rPh>
    <rPh sb="64" eb="66">
      <t>シハライ</t>
    </rPh>
    <rPh sb="66" eb="67">
      <t>ズ</t>
    </rPh>
    <rPh sb="67" eb="68">
      <t>イン</t>
    </rPh>
    <rPh sb="69" eb="71">
      <t>リョウシュウ</t>
    </rPh>
    <rPh sb="71" eb="72">
      <t>ズ</t>
    </rPh>
    <rPh sb="72" eb="73">
      <t>イン</t>
    </rPh>
    <rPh sb="76" eb="78">
      <t>シシュツ</t>
    </rPh>
    <rPh sb="78" eb="81">
      <t>メイレイショ</t>
    </rPh>
    <rPh sb="81" eb="82">
      <t>トウ</t>
    </rPh>
    <rPh sb="84" eb="86">
      <t>テンプ</t>
    </rPh>
    <phoneticPr fontId="27"/>
  </si>
  <si>
    <t>・支払内容の内訳がわかるか？（内訳が記載されていない場合は、請求書や納品書を添付すること）</t>
    <rPh sb="1" eb="3">
      <t>シハライ</t>
    </rPh>
    <rPh sb="3" eb="5">
      <t>ナイヨウ</t>
    </rPh>
    <rPh sb="6" eb="8">
      <t>ウチワケ</t>
    </rPh>
    <rPh sb="15" eb="17">
      <t>ウチワケ</t>
    </rPh>
    <rPh sb="18" eb="20">
      <t>キサイ</t>
    </rPh>
    <rPh sb="26" eb="28">
      <t>バアイ</t>
    </rPh>
    <rPh sb="30" eb="33">
      <t>セイキュウショ</t>
    </rPh>
    <rPh sb="34" eb="37">
      <t>ノウヒンショ</t>
    </rPh>
    <rPh sb="38" eb="40">
      <t>テンプ</t>
    </rPh>
    <phoneticPr fontId="27"/>
  </si>
  <si>
    <t>【ハード事業の場合】
・市（区）町村が備品を購入し、コミュニティ組織等に譲渡している場合は譲渡証明を提出すること。</t>
    <rPh sb="4" eb="6">
      <t>ジギョウ</t>
    </rPh>
    <rPh sb="7" eb="9">
      <t>バアイ</t>
    </rPh>
    <rPh sb="12" eb="13">
      <t>シ</t>
    </rPh>
    <rPh sb="14" eb="15">
      <t>ク</t>
    </rPh>
    <rPh sb="16" eb="18">
      <t>チョウソン</t>
    </rPh>
    <rPh sb="19" eb="21">
      <t>ビヒン</t>
    </rPh>
    <rPh sb="22" eb="24">
      <t>コウニュウ</t>
    </rPh>
    <rPh sb="32" eb="34">
      <t>ソシキ</t>
    </rPh>
    <rPh sb="34" eb="35">
      <t>トウ</t>
    </rPh>
    <rPh sb="35" eb="36">
      <t>シュタイ</t>
    </rPh>
    <rPh sb="36" eb="38">
      <t>ジョウト</t>
    </rPh>
    <rPh sb="42" eb="44">
      <t>バアイ</t>
    </rPh>
    <rPh sb="45" eb="47">
      <t>ジョウト</t>
    </rPh>
    <rPh sb="47" eb="49">
      <t>ショウメイ</t>
    </rPh>
    <rPh sb="50" eb="52">
      <t>テイシュツ</t>
    </rPh>
    <phoneticPr fontId="27"/>
  </si>
  <si>
    <t>建物登記簿謄本
※原本を提出</t>
    <rPh sb="0" eb="2">
      <t>タテモノ</t>
    </rPh>
    <rPh sb="2" eb="5">
      <t>トウキボ</t>
    </rPh>
    <rPh sb="5" eb="7">
      <t>トウホン</t>
    </rPh>
    <rPh sb="9" eb="11">
      <t>ゲンポン</t>
    </rPh>
    <rPh sb="12" eb="14">
      <t>テイシュツ</t>
    </rPh>
    <phoneticPr fontId="27"/>
  </si>
  <si>
    <t>【コミュニティセンター助成事業の場合】
・認可地縁団体を登記名義人として所有権保存登記を行っているか？（表題登記のみは不可）</t>
    <rPh sb="11" eb="13">
      <t>ジョセイ</t>
    </rPh>
    <rPh sb="13" eb="15">
      <t>ジギョウ</t>
    </rPh>
    <rPh sb="16" eb="18">
      <t>バアイ</t>
    </rPh>
    <rPh sb="21" eb="23">
      <t>ニンカ</t>
    </rPh>
    <rPh sb="23" eb="25">
      <t>チエン</t>
    </rPh>
    <rPh sb="25" eb="27">
      <t>ダンタイ</t>
    </rPh>
    <rPh sb="28" eb="30">
      <t>トウキ</t>
    </rPh>
    <rPh sb="30" eb="32">
      <t>メイギ</t>
    </rPh>
    <rPh sb="32" eb="33">
      <t>ニン</t>
    </rPh>
    <rPh sb="36" eb="39">
      <t>ショユウケン</t>
    </rPh>
    <rPh sb="39" eb="41">
      <t>ホゾン</t>
    </rPh>
    <rPh sb="41" eb="43">
      <t>トウキ</t>
    </rPh>
    <rPh sb="44" eb="45">
      <t>オコナ</t>
    </rPh>
    <rPh sb="52" eb="54">
      <t>ヒョウダイ</t>
    </rPh>
    <rPh sb="54" eb="56">
      <t>トウキ</t>
    </rPh>
    <rPh sb="59" eb="61">
      <t>フカ</t>
    </rPh>
    <phoneticPr fontId="27"/>
  </si>
  <si>
    <t>管理運営規程、備品台帳
※コピーで可</t>
    <rPh sb="0" eb="2">
      <t>カンリ</t>
    </rPh>
    <rPh sb="2" eb="4">
      <t>ウンエイ</t>
    </rPh>
    <rPh sb="4" eb="6">
      <t>キテイ</t>
    </rPh>
    <rPh sb="7" eb="9">
      <t>ビヒン</t>
    </rPh>
    <rPh sb="9" eb="11">
      <t>ダイチョウ</t>
    </rPh>
    <rPh sb="17" eb="18">
      <t>カ</t>
    </rPh>
    <phoneticPr fontId="27"/>
  </si>
  <si>
    <t>【ハード事業の場合】
・管理方法は決定内容と相違がないか？
・管理運営規程に、整備した備品・設備の内容が記載されていない場合は、備品台帳も添付されているか？
・管理運営規程及び備品台帳に事業実施主体名が記載されているか？
・（案）のまま、日付が空欄のままとなっていないか？</t>
    <rPh sb="4" eb="6">
      <t>ジギョウ</t>
    </rPh>
    <rPh sb="7" eb="9">
      <t>バアイ</t>
    </rPh>
    <rPh sb="12" eb="14">
      <t>カンリ</t>
    </rPh>
    <rPh sb="14" eb="16">
      <t>ホウホウ</t>
    </rPh>
    <rPh sb="17" eb="19">
      <t>ケッテイ</t>
    </rPh>
    <rPh sb="19" eb="21">
      <t>ナイヨウ</t>
    </rPh>
    <rPh sb="22" eb="24">
      <t>ソウイ</t>
    </rPh>
    <rPh sb="31" eb="33">
      <t>カンリ</t>
    </rPh>
    <rPh sb="33" eb="35">
      <t>ウンエイ</t>
    </rPh>
    <rPh sb="35" eb="37">
      <t>キテイ</t>
    </rPh>
    <rPh sb="39" eb="41">
      <t>セイビ</t>
    </rPh>
    <rPh sb="43" eb="45">
      <t>ビヒン</t>
    </rPh>
    <rPh sb="46" eb="48">
      <t>セツビ</t>
    </rPh>
    <rPh sb="49" eb="51">
      <t>ナイヨウ</t>
    </rPh>
    <rPh sb="52" eb="54">
      <t>キサイ</t>
    </rPh>
    <rPh sb="60" eb="62">
      <t>バアイ</t>
    </rPh>
    <rPh sb="64" eb="66">
      <t>ビヒン</t>
    </rPh>
    <rPh sb="66" eb="68">
      <t>ダイチョウ</t>
    </rPh>
    <rPh sb="69" eb="71">
      <t>テンプ</t>
    </rPh>
    <phoneticPr fontId="27"/>
  </si>
  <si>
    <t>【土地を要する事業の場合】
・実績報告日前3ヶ月以内発行のものとなっているか？
・対象となるすべての地番の謄本が添付されているか？</t>
    <rPh sb="1" eb="3">
      <t>トチ</t>
    </rPh>
    <rPh sb="4" eb="5">
      <t>ヨウ</t>
    </rPh>
    <rPh sb="7" eb="9">
      <t>ジギョウ</t>
    </rPh>
    <rPh sb="10" eb="12">
      <t>バアイ</t>
    </rPh>
    <rPh sb="15" eb="17">
      <t>ジッセキ</t>
    </rPh>
    <rPh sb="17" eb="19">
      <t>ホウコク</t>
    </rPh>
    <rPh sb="19" eb="20">
      <t>ビ</t>
    </rPh>
    <rPh sb="20" eb="21">
      <t>マエ</t>
    </rPh>
    <rPh sb="23" eb="24">
      <t>ゲツ</t>
    </rPh>
    <rPh sb="24" eb="26">
      <t>イナイ</t>
    </rPh>
    <rPh sb="26" eb="28">
      <t>ハッコウ</t>
    </rPh>
    <rPh sb="41" eb="43">
      <t>タイショウ</t>
    </rPh>
    <rPh sb="50" eb="52">
      <t>チバン</t>
    </rPh>
    <rPh sb="53" eb="55">
      <t>トウホン</t>
    </rPh>
    <rPh sb="56" eb="58">
      <t>テンプ</t>
    </rPh>
    <phoneticPr fontId="27"/>
  </si>
  <si>
    <t>【土地を要する事業の場合】
・実績報告日前3ヶ月以内発行のものとなっているか？
・対象となるすべての地番の公図が添付されているか？</t>
    <rPh sb="1" eb="3">
      <t>トチ</t>
    </rPh>
    <rPh sb="4" eb="5">
      <t>ヨウ</t>
    </rPh>
    <rPh sb="7" eb="9">
      <t>ジギョウ</t>
    </rPh>
    <rPh sb="10" eb="12">
      <t>バアイ</t>
    </rPh>
    <rPh sb="15" eb="17">
      <t>ジッセキ</t>
    </rPh>
    <rPh sb="17" eb="19">
      <t>ホウコク</t>
    </rPh>
    <rPh sb="19" eb="20">
      <t>ビ</t>
    </rPh>
    <rPh sb="20" eb="21">
      <t>マエ</t>
    </rPh>
    <rPh sb="23" eb="24">
      <t>ゲツ</t>
    </rPh>
    <rPh sb="24" eb="26">
      <t>イナイ</t>
    </rPh>
    <rPh sb="26" eb="28">
      <t>ハッコウ</t>
    </rPh>
    <rPh sb="41" eb="43">
      <t>タイショウ</t>
    </rPh>
    <rPh sb="50" eb="52">
      <t>チバン</t>
    </rPh>
    <rPh sb="53" eb="55">
      <t>コウズ</t>
    </rPh>
    <rPh sb="56" eb="58">
      <t>テンプ</t>
    </rPh>
    <phoneticPr fontId="27"/>
  </si>
  <si>
    <t>土地が使用できる根拠書類
（契約書・承諾書等）
※コピーで可</t>
    <rPh sb="0" eb="2">
      <t>トチ</t>
    </rPh>
    <rPh sb="3" eb="5">
      <t>シヨウ</t>
    </rPh>
    <rPh sb="8" eb="10">
      <t>コンキョ</t>
    </rPh>
    <rPh sb="10" eb="12">
      <t>ショルイ</t>
    </rPh>
    <rPh sb="14" eb="16">
      <t>ケイヤク</t>
    </rPh>
    <rPh sb="16" eb="17">
      <t>ショ</t>
    </rPh>
    <rPh sb="18" eb="21">
      <t>ショウダクショ</t>
    </rPh>
    <rPh sb="21" eb="22">
      <t>トウ</t>
    </rPh>
    <rPh sb="29" eb="30">
      <t>カ</t>
    </rPh>
    <phoneticPr fontId="27"/>
  </si>
  <si>
    <t>【土地を要する事業の場合】
・対象となるすべての地番の根拠書類が添付されているか？
・土地所有者から事業実施主体宛ての契約書・承諾書となっているか？
・日付、土地所有者の印鑑が確認できるか？</t>
    <rPh sb="1" eb="3">
      <t>トチ</t>
    </rPh>
    <rPh sb="4" eb="5">
      <t>ヨウ</t>
    </rPh>
    <rPh sb="7" eb="9">
      <t>ジギョウ</t>
    </rPh>
    <rPh sb="10" eb="12">
      <t>バアイ</t>
    </rPh>
    <rPh sb="15" eb="17">
      <t>タイショウ</t>
    </rPh>
    <rPh sb="24" eb="26">
      <t>チバン</t>
    </rPh>
    <rPh sb="27" eb="29">
      <t>コンキョ</t>
    </rPh>
    <rPh sb="29" eb="31">
      <t>ショルイ</t>
    </rPh>
    <rPh sb="32" eb="34">
      <t>テンプ</t>
    </rPh>
    <rPh sb="43" eb="45">
      <t>トチ</t>
    </rPh>
    <rPh sb="45" eb="48">
      <t>ショユウシャ</t>
    </rPh>
    <rPh sb="50" eb="52">
      <t>ジギョウ</t>
    </rPh>
    <rPh sb="52" eb="54">
      <t>ジッシ</t>
    </rPh>
    <rPh sb="54" eb="56">
      <t>シュタイ</t>
    </rPh>
    <rPh sb="56" eb="57">
      <t>ア</t>
    </rPh>
    <rPh sb="59" eb="62">
      <t>ケイヤクショ</t>
    </rPh>
    <rPh sb="63" eb="66">
      <t>ショウダクショ</t>
    </rPh>
    <rPh sb="76" eb="78">
      <t>ヒヅケ</t>
    </rPh>
    <rPh sb="79" eb="81">
      <t>トチ</t>
    </rPh>
    <rPh sb="81" eb="84">
      <t>ショユウシャ</t>
    </rPh>
    <rPh sb="85" eb="87">
      <t>インカン</t>
    </rPh>
    <rPh sb="88" eb="90">
      <t>カクニン</t>
    </rPh>
    <phoneticPr fontId="27"/>
  </si>
  <si>
    <t>建物が使用できる根拠書類
（契約書・承諾書等）
※コピーで可</t>
    <rPh sb="0" eb="2">
      <t>タテモノ</t>
    </rPh>
    <rPh sb="3" eb="5">
      <t>シヨウ</t>
    </rPh>
    <rPh sb="8" eb="10">
      <t>コンキョ</t>
    </rPh>
    <rPh sb="10" eb="12">
      <t>ショルイ</t>
    </rPh>
    <rPh sb="14" eb="16">
      <t>ケイヤク</t>
    </rPh>
    <rPh sb="16" eb="17">
      <t>ショ</t>
    </rPh>
    <rPh sb="18" eb="21">
      <t>ショウダクショ</t>
    </rPh>
    <rPh sb="21" eb="22">
      <t>トウ</t>
    </rPh>
    <rPh sb="29" eb="30">
      <t>カ</t>
    </rPh>
    <phoneticPr fontId="27"/>
  </si>
  <si>
    <t>【建物を要する事業の場合】
・対象となるすべての建物の根拠書類が添付されているか？
・建物所有者から事業実施主体宛ての契約書・承諾書となっているか？
・日付、建物所有者の印鑑が確認できるか？</t>
    <rPh sb="1" eb="3">
      <t>タテモノ</t>
    </rPh>
    <rPh sb="4" eb="5">
      <t>ヨウ</t>
    </rPh>
    <rPh sb="7" eb="9">
      <t>ジギョウ</t>
    </rPh>
    <rPh sb="10" eb="12">
      <t>バアイ</t>
    </rPh>
    <rPh sb="15" eb="17">
      <t>タイショウ</t>
    </rPh>
    <rPh sb="24" eb="26">
      <t>タテモノ</t>
    </rPh>
    <rPh sb="27" eb="29">
      <t>コンキョ</t>
    </rPh>
    <rPh sb="29" eb="31">
      <t>ショルイ</t>
    </rPh>
    <rPh sb="32" eb="34">
      <t>テンプ</t>
    </rPh>
    <rPh sb="43" eb="45">
      <t>タテモノ</t>
    </rPh>
    <rPh sb="76" eb="78">
      <t>ヒヅケ</t>
    </rPh>
    <rPh sb="79" eb="81">
      <t>タテモノ</t>
    </rPh>
    <phoneticPr fontId="27"/>
  </si>
  <si>
    <t>カラー写真
※デジカメ画像のプリントで可
※白黒での印刷は不可</t>
    <rPh sb="3" eb="5">
      <t>シャシン</t>
    </rPh>
    <rPh sb="11" eb="13">
      <t>ガゾウ</t>
    </rPh>
    <rPh sb="19" eb="20">
      <t>カ</t>
    </rPh>
    <rPh sb="22" eb="24">
      <t>シロクロ</t>
    </rPh>
    <rPh sb="26" eb="28">
      <t>インサツ</t>
    </rPh>
    <rPh sb="29" eb="31">
      <t>フカ</t>
    </rPh>
    <phoneticPr fontId="27"/>
  </si>
  <si>
    <t>【ハード事業の場合】（留意事項別紙2参照）
・整備した備品（付属品・部品を含む）・設備の全ての内容（数量、備品名との一致等）が写真で確認できるか？
・整備した備品（付属品・部品を含む）・設備の全ての数量に宝くじの社会貢献広報表示が行われていることが写真で確認できるか？
・剥離の懸念はないか？</t>
    <phoneticPr fontId="27"/>
  </si>
  <si>
    <t>【ソフト事業の場合】（留意事項別紙2参照）
・事業の実施風景及びソフト事業開催日当日の宝くじの社会貢献広報表示が確認できるか？
・事業において作成した看板等に宝くじの社会貢献広報表示（デザインマニュアルによる）が確認できるか？</t>
    <rPh sb="4" eb="6">
      <t>ジギョウ</t>
    </rPh>
    <rPh sb="7" eb="9">
      <t>バアイ</t>
    </rPh>
    <rPh sb="30" eb="31">
      <t>オヨ</t>
    </rPh>
    <rPh sb="35" eb="37">
      <t>ジギョウ</t>
    </rPh>
    <rPh sb="37" eb="40">
      <t>カイサイビ</t>
    </rPh>
    <rPh sb="40" eb="42">
      <t>トウジツ</t>
    </rPh>
    <rPh sb="56" eb="58">
      <t>カクニン</t>
    </rPh>
    <rPh sb="65" eb="67">
      <t>ジギョウ</t>
    </rPh>
    <rPh sb="71" eb="73">
      <t>サクセイ</t>
    </rPh>
    <rPh sb="75" eb="77">
      <t>カンバン</t>
    </rPh>
    <rPh sb="77" eb="78">
      <t>トウ</t>
    </rPh>
    <rPh sb="79" eb="80">
      <t>タカラ</t>
    </rPh>
    <rPh sb="89" eb="91">
      <t>ヒョウジ</t>
    </rPh>
    <rPh sb="106" eb="108">
      <t>カクニン</t>
    </rPh>
    <phoneticPr fontId="27"/>
  </si>
  <si>
    <t>（留意事項別紙2参照）
・宝くじの社会貢献広報表示は広報効果が発揮できる場所・大きさとなっているか？
・宝くじの社会貢献広報表示のカラー表示が鮮明・明瞭に確認できるか？</t>
    <rPh sb="13" eb="14">
      <t>タカラ</t>
    </rPh>
    <rPh sb="23" eb="25">
      <t>ヒョウジ</t>
    </rPh>
    <rPh sb="26" eb="28">
      <t>コウホウ</t>
    </rPh>
    <rPh sb="28" eb="30">
      <t>コウカ</t>
    </rPh>
    <rPh sb="31" eb="33">
      <t>ハッキ</t>
    </rPh>
    <rPh sb="36" eb="38">
      <t>バショ</t>
    </rPh>
    <rPh sb="39" eb="40">
      <t>オオ</t>
    </rPh>
    <phoneticPr fontId="27"/>
  </si>
  <si>
    <t>（宝くじの社会貢献広報：表示に関するデザインマニュアル参照）
・「宝くじの社会貢献広報：表示に関するデザインマニュアル」に準拠した宝くじの社会貢献広報表示となっているか？</t>
    <rPh sb="1" eb="2">
      <t>タカラ</t>
    </rPh>
    <rPh sb="5" eb="7">
      <t>シャカイ</t>
    </rPh>
    <rPh sb="7" eb="9">
      <t>コウケン</t>
    </rPh>
    <rPh sb="9" eb="11">
      <t>コウホウ</t>
    </rPh>
    <rPh sb="12" eb="14">
      <t>ヒョウジ</t>
    </rPh>
    <rPh sb="15" eb="16">
      <t>カン</t>
    </rPh>
    <rPh sb="27" eb="29">
      <t>サンショウ</t>
    </rPh>
    <rPh sb="61" eb="63">
      <t>ジュンキョ</t>
    </rPh>
    <phoneticPr fontId="27"/>
  </si>
  <si>
    <t>印刷物（ポスター、チラシ等）
※原本を提出</t>
    <rPh sb="0" eb="3">
      <t>インサツブツ</t>
    </rPh>
    <rPh sb="12" eb="13">
      <t>ナド</t>
    </rPh>
    <rPh sb="16" eb="18">
      <t>ゲンポン</t>
    </rPh>
    <rPh sb="19" eb="21">
      <t>テイシュツ</t>
    </rPh>
    <phoneticPr fontId="27"/>
  </si>
  <si>
    <r>
      <t>【ソフト事業の場合】
・「宝くじの社会貢献広報：表示に関するデザインマニュアル」に準拠した宝くじの社会貢献広報表示となっているか？
・宝くじの社会貢献広報表示は広報効果が発揮できる場所・大きさとなっているか？</t>
    </r>
    <r>
      <rPr>
        <sz val="9"/>
        <color rgb="FFFF0000"/>
        <rFont val="ＭＳ Ｐゴシック"/>
        <family val="3"/>
        <charset val="128"/>
      </rPr>
      <t xml:space="preserve">
</t>
    </r>
    <r>
      <rPr>
        <sz val="9"/>
        <rFont val="ＭＳ Ｐゴシック"/>
        <family val="3"/>
        <charset val="128"/>
      </rPr>
      <t>・事業において作成した印刷物、配布物はすべて添付されているか？</t>
    </r>
    <rPh sb="4" eb="6">
      <t>ジギョウ</t>
    </rPh>
    <rPh sb="7" eb="9">
      <t>バアイ</t>
    </rPh>
    <rPh sb="106" eb="108">
      <t>ジギョウ</t>
    </rPh>
    <rPh sb="112" eb="114">
      <t>サクセイ</t>
    </rPh>
    <rPh sb="116" eb="119">
      <t>インサツブツ</t>
    </rPh>
    <rPh sb="120" eb="122">
      <t>ハイフ</t>
    </rPh>
    <rPh sb="122" eb="123">
      <t>ブツ</t>
    </rPh>
    <rPh sb="127" eb="129">
      <t>テンプ</t>
    </rPh>
    <phoneticPr fontId="27"/>
  </si>
  <si>
    <t>市（区）町村の広報誌
※原本を提出
もしくはホームページ画面カラー印刷</t>
    <rPh sb="0" eb="1">
      <t>シ</t>
    </rPh>
    <rPh sb="2" eb="3">
      <t>ク</t>
    </rPh>
    <rPh sb="4" eb="6">
      <t>チョウソン</t>
    </rPh>
    <rPh sb="7" eb="10">
      <t>コウホウシ</t>
    </rPh>
    <rPh sb="12" eb="14">
      <t>ゲンポン</t>
    </rPh>
    <rPh sb="15" eb="17">
      <t>テイシュツ</t>
    </rPh>
    <rPh sb="28" eb="30">
      <t>ガメン</t>
    </rPh>
    <rPh sb="33" eb="35">
      <t>インサツ</t>
    </rPh>
    <phoneticPr fontId="27"/>
  </si>
  <si>
    <t>・「宝くじの社会貢献広報事業の紹介」と、「宝くじの助成金で整備した」「宝くじの助成金で実施した」旨のどちらも確認できる記事となっているか？</t>
    <rPh sb="2" eb="3">
      <t>タカラ</t>
    </rPh>
    <rPh sb="6" eb="8">
      <t>シャカイ</t>
    </rPh>
    <rPh sb="8" eb="10">
      <t>コウケン</t>
    </rPh>
    <rPh sb="10" eb="12">
      <t>コウホウ</t>
    </rPh>
    <rPh sb="12" eb="14">
      <t>ジギョウ</t>
    </rPh>
    <rPh sb="15" eb="17">
      <t>ショウカイ</t>
    </rPh>
    <rPh sb="21" eb="22">
      <t>タカラ</t>
    </rPh>
    <rPh sb="25" eb="27">
      <t>ジョセイ</t>
    </rPh>
    <rPh sb="27" eb="28">
      <t>キン</t>
    </rPh>
    <rPh sb="29" eb="31">
      <t>セイビ</t>
    </rPh>
    <rPh sb="35" eb="36">
      <t>タカラ</t>
    </rPh>
    <rPh sb="39" eb="42">
      <t>ジョセイキン</t>
    </rPh>
    <rPh sb="43" eb="45">
      <t>ジッシ</t>
    </rPh>
    <rPh sb="48" eb="49">
      <t>ムネ</t>
    </rPh>
    <rPh sb="54" eb="56">
      <t>カクニン</t>
    </rPh>
    <rPh sb="59" eb="61">
      <t>キジ</t>
    </rPh>
    <phoneticPr fontId="27"/>
  </si>
  <si>
    <t>【ホームページに掲載の場合】(申請時に協議が必要）
・トップページにクーちゃんのバナーが掲載されているか？
・ホームページの掲載期間は3ヶ月以上となっているか？</t>
    <rPh sb="8" eb="10">
      <t>ケイサイ</t>
    </rPh>
    <rPh sb="11" eb="13">
      <t>バアイ</t>
    </rPh>
    <rPh sb="15" eb="18">
      <t>シンセイジ</t>
    </rPh>
    <rPh sb="19" eb="21">
      <t>キョウギ</t>
    </rPh>
    <rPh sb="22" eb="24">
      <t>ヒツヨウ</t>
    </rPh>
    <rPh sb="44" eb="46">
      <t>ケイサイ</t>
    </rPh>
    <rPh sb="62" eb="64">
      <t>ケイサイ</t>
    </rPh>
    <rPh sb="64" eb="66">
      <t>キカン</t>
    </rPh>
    <rPh sb="69" eb="70">
      <t>ゲツ</t>
    </rPh>
    <rPh sb="70" eb="72">
      <t>イジョウ</t>
    </rPh>
    <phoneticPr fontId="27"/>
  </si>
  <si>
    <t>その他資料</t>
    <rPh sb="2" eb="3">
      <t>タ</t>
    </rPh>
    <rPh sb="3" eb="5">
      <t>シリョウ</t>
    </rPh>
    <phoneticPr fontId="27"/>
  </si>
  <si>
    <t>・上記以外で、自治総合センターから個別に指示されている資料が添付されているか？</t>
    <rPh sb="1" eb="3">
      <t>ジョウキ</t>
    </rPh>
    <rPh sb="3" eb="5">
      <t>イガイ</t>
    </rPh>
    <rPh sb="7" eb="9">
      <t>ジチ</t>
    </rPh>
    <rPh sb="9" eb="11">
      <t>ソウゴウ</t>
    </rPh>
    <rPh sb="17" eb="19">
      <t>コベツ</t>
    </rPh>
    <rPh sb="20" eb="22">
      <t>シジ</t>
    </rPh>
    <rPh sb="27" eb="29">
      <t>シリョウ</t>
    </rPh>
    <rPh sb="30" eb="32">
      <t>テンプ</t>
    </rPh>
    <phoneticPr fontId="27"/>
  </si>
  <si>
    <r>
      <t>・上記チェック欄はすべて「○」となっているか？
・</t>
    </r>
    <r>
      <rPr>
        <u/>
        <sz val="9"/>
        <rFont val="ＭＳ Ｐゴシック"/>
        <family val="3"/>
        <charset val="128"/>
      </rPr>
      <t>一つでも「×」がある場合は、実績報告書の提出は不可。必ず、都道府県・自治総合センターへ連絡の上、対応を協議すること。</t>
    </r>
    <rPh sb="1" eb="3">
      <t>ジョウキ</t>
    </rPh>
    <rPh sb="7" eb="8">
      <t>ラン</t>
    </rPh>
    <rPh sb="25" eb="26">
      <t>ヒト</t>
    </rPh>
    <rPh sb="35" eb="37">
      <t>バアイ</t>
    </rPh>
    <rPh sb="39" eb="41">
      <t>ジッセキ</t>
    </rPh>
    <rPh sb="41" eb="44">
      <t>ホウコクショ</t>
    </rPh>
    <rPh sb="45" eb="47">
      <t>テイシュツ</t>
    </rPh>
    <rPh sb="48" eb="50">
      <t>フカ</t>
    </rPh>
    <rPh sb="51" eb="52">
      <t>カナラ</t>
    </rPh>
    <rPh sb="54" eb="58">
      <t>トドウフケン</t>
    </rPh>
    <rPh sb="59" eb="61">
      <t>ジチ</t>
    </rPh>
    <rPh sb="61" eb="63">
      <t>ソウゴウ</t>
    </rPh>
    <rPh sb="68" eb="70">
      <t>レンラク</t>
    </rPh>
    <rPh sb="71" eb="72">
      <t>ウエ</t>
    </rPh>
    <rPh sb="73" eb="75">
      <t>タイオウ</t>
    </rPh>
    <rPh sb="76" eb="78">
      <t>キョウギ</t>
    </rPh>
    <phoneticPr fontId="27"/>
  </si>
  <si>
    <t>◯</t>
  </si>
  <si>
    <t>1</t>
    <phoneticPr fontId="20"/>
  </si>
  <si>
    <t>まんのう町企画政策課</t>
  </si>
  <si>
    <t>0877 - 73 - 0106</t>
  </si>
  <si>
    <t>0877 - 73 - 0113</t>
  </si>
  <si>
    <t>kikaku@town.manno.lg.jp</t>
  </si>
  <si>
    <t>土地所有者：</t>
  </si>
  <si>
    <t>建物所有者：</t>
  </si>
  <si>
    <t>土地</t>
  </si>
  <si>
    <t>建物</t>
  </si>
  <si>
    <t>有無</t>
  </si>
  <si>
    <t>有の内容：</t>
  </si>
  <si>
    <t>　自治会員及びその家族</t>
    <phoneticPr fontId="20"/>
  </si>
  <si>
    <t>　令和8年5月搬入、12月末までに工事完了</t>
    <phoneticPr fontId="20"/>
  </si>
  <si>
    <t>本体前面</t>
  </si>
  <si>
    <t>本体側面</t>
  </si>
  <si>
    <t>宝くじネーム42ミリ×52ミリ</t>
  </si>
  <si>
    <t>有</t>
  </si>
  <si>
    <t>無</t>
  </si>
  <si>
    <t>自治会の集会場であり、維持管理がしやすい。</t>
  </si>
  <si>
    <t>自治会の室内で保管管理</t>
  </si>
  <si>
    <t>変更前（当初申請時）</t>
    <rPh sb="0" eb="2">
      <t>ヘンコウ</t>
    </rPh>
    <rPh sb="2" eb="3">
      <t>マエ</t>
    </rPh>
    <rPh sb="4" eb="6">
      <t>トウショ</t>
    </rPh>
    <rPh sb="6" eb="9">
      <t>シンセイジ</t>
    </rPh>
    <phoneticPr fontId="27"/>
  </si>
  <si>
    <t>会長</t>
    <rPh sb="0" eb="2">
      <t>カイチョウ</t>
    </rPh>
    <phoneticPr fontId="20"/>
  </si>
  <si>
    <t>令和　　　年　　　月　　　日</t>
    <rPh sb="0" eb="2">
      <t>レイワ</t>
    </rPh>
    <rPh sb="5" eb="6">
      <t>ネン</t>
    </rPh>
    <rPh sb="9" eb="10">
      <t>ガツ</t>
    </rPh>
    <rPh sb="13" eb="14">
      <t>ニチ</t>
    </rPh>
    <phoneticPr fontId="20"/>
  </si>
  <si>
    <t>コミュニティ助成事業 実績報告書</t>
    <rPh sb="11" eb="13">
      <t>ジッセキ</t>
    </rPh>
    <rPh sb="13" eb="16">
      <t>ホウコクショ</t>
    </rPh>
    <phoneticPr fontId="20"/>
  </si>
  <si>
    <t>１．交付申請額（１０万円単位）</t>
    <rPh sb="2" eb="4">
      <t>コウフ</t>
    </rPh>
    <rPh sb="10" eb="12">
      <t>マンエン</t>
    </rPh>
    <rPh sb="12" eb="14">
      <t>タンイ</t>
    </rPh>
    <phoneticPr fontId="20"/>
  </si>
  <si>
    <t>（消費税込､税率１０％）</t>
    <phoneticPr fontId="20"/>
  </si>
  <si>
    <t>うち消費税額</t>
  </si>
  <si>
    <t>２．助成の決定内容</t>
  </si>
  <si>
    <t>（１）事業実施主体：</t>
  </si>
  <si>
    <t>（３）事業の名称　：</t>
  </si>
  <si>
    <t>（２）助成決定額　：</t>
    <phoneticPr fontId="20"/>
  </si>
  <si>
    <t>３．実施事業の内容</t>
    <rPh sb="2" eb="4">
      <t>ジッシ</t>
    </rPh>
    <phoneticPr fontId="20"/>
  </si>
  <si>
    <t>４．事業実施の成果</t>
    <rPh sb="2" eb="4">
      <t>ジギョウ</t>
    </rPh>
    <rPh sb="4" eb="6">
      <t>ジッシ</t>
    </rPh>
    <rPh sb="7" eb="9">
      <t>セイカ</t>
    </rPh>
    <phoneticPr fontId="20"/>
  </si>
  <si>
    <t>５．助成金の振込先</t>
    <rPh sb="2" eb="5">
      <t>ジョセイキン</t>
    </rPh>
    <rPh sb="6" eb="9">
      <t>フリコミサキ</t>
    </rPh>
    <phoneticPr fontId="20"/>
  </si>
  <si>
    <t>金融機関名</t>
    <rPh sb="0" eb="2">
      <t>キンユウ</t>
    </rPh>
    <rPh sb="2" eb="4">
      <t>キカン</t>
    </rPh>
    <rPh sb="4" eb="5">
      <t>メイ</t>
    </rPh>
    <phoneticPr fontId="20"/>
  </si>
  <si>
    <t>ふりがな</t>
    <phoneticPr fontId="20"/>
  </si>
  <si>
    <t>口座名義</t>
    <rPh sb="0" eb="2">
      <t>コウザ</t>
    </rPh>
    <rPh sb="2" eb="4">
      <t>メイギ</t>
    </rPh>
    <phoneticPr fontId="20"/>
  </si>
  <si>
    <t>預金種類</t>
    <rPh sb="0" eb="2">
      <t>ヨキン</t>
    </rPh>
    <rPh sb="2" eb="4">
      <t>シュルイ</t>
    </rPh>
    <phoneticPr fontId="20"/>
  </si>
  <si>
    <t>銀行</t>
    <rPh sb="0" eb="2">
      <t>ギンコウ</t>
    </rPh>
    <phoneticPr fontId="20"/>
  </si>
  <si>
    <t>銀行コード</t>
    <rPh sb="0" eb="2">
      <t>ギンコウ</t>
    </rPh>
    <phoneticPr fontId="20"/>
  </si>
  <si>
    <t>支店コード</t>
    <rPh sb="0" eb="2">
      <t>シテン</t>
    </rPh>
    <phoneticPr fontId="20"/>
  </si>
  <si>
    <t>当座・普通・別段</t>
    <rPh sb="0" eb="2">
      <t>トウザ</t>
    </rPh>
    <rPh sb="3" eb="5">
      <t>フツウ</t>
    </rPh>
    <rPh sb="6" eb="8">
      <t>ベツダン</t>
    </rPh>
    <phoneticPr fontId="20"/>
  </si>
  <si>
    <t>※口座番号</t>
    <rPh sb="1" eb="3">
      <t>コウザ</t>
    </rPh>
    <rPh sb="3" eb="5">
      <t>バンゴウ</t>
    </rPh>
    <phoneticPr fontId="20"/>
  </si>
  <si>
    <r>
      <t>※口座番号は</t>
    </r>
    <r>
      <rPr>
        <b/>
        <u/>
        <sz val="10.5"/>
        <color theme="1"/>
        <rFont val="ＭＳ 明朝"/>
        <family val="1"/>
        <charset val="128"/>
      </rPr>
      <t>右詰、7桁</t>
    </r>
    <r>
      <rPr>
        <sz val="10.5"/>
        <color theme="1"/>
        <rFont val="ＭＳ 明朝"/>
        <family val="1"/>
        <charset val="128"/>
      </rPr>
      <t>で記載下さい。</t>
    </r>
    <phoneticPr fontId="20"/>
  </si>
  <si>
    <t>報告書（別記様式第３号、別表）</t>
  </si>
  <si>
    <t>市（区）町村歳入歳出予算書</t>
  </si>
  <si>
    <t>支払関連資料（領収書等）</t>
  </si>
  <si>
    <t>建物登記簿謄本（履歴事項全部証明書）</t>
  </si>
  <si>
    <t>管理運営規程及び備品台帳</t>
  </si>
  <si>
    <t>土地が使用できる根拠書類（契約書・承諾書等）</t>
  </si>
  <si>
    <t>建物が使用できる根拠書類（契約書・承諾書等）</t>
  </si>
  <si>
    <t>カラー写真</t>
  </si>
  <si>
    <t>印刷物・作成物（ポスター、チラシ等）</t>
  </si>
  <si>
    <t>市（区）町村の広報誌</t>
  </si>
  <si>
    <t>町・県でチェック</t>
    <rPh sb="0" eb="1">
      <t>チョウ</t>
    </rPh>
    <rPh sb="2" eb="3">
      <t>ケン</t>
    </rPh>
    <phoneticPr fontId="20"/>
  </si>
  <si>
    <t>百十四</t>
    <rPh sb="0" eb="3">
      <t>ヒャクジュウシ</t>
    </rPh>
    <phoneticPr fontId="20"/>
  </si>
  <si>
    <t>満濃</t>
    <rPh sb="0" eb="2">
      <t>マンノウ</t>
    </rPh>
    <phoneticPr fontId="20"/>
  </si>
  <si>
    <t>まんのうちょう</t>
    <phoneticPr fontId="20"/>
  </si>
  <si>
    <t>一般財団法人　自治総合センター</t>
    <rPh sb="0" eb="2">
      <t>イッパン</t>
    </rPh>
    <rPh sb="2" eb="4">
      <t>ザイダン</t>
    </rPh>
    <rPh sb="4" eb="6">
      <t>ホウジン</t>
    </rPh>
    <rPh sb="7" eb="9">
      <t>ジチ</t>
    </rPh>
    <rPh sb="9" eb="11">
      <t>ソウゴウ</t>
    </rPh>
    <phoneticPr fontId="20"/>
  </si>
  <si>
    <t>　　理事長　岡崎　浩巳　様</t>
    <phoneticPr fontId="20"/>
  </si>
  <si>
    <t>香川県　まんのう町長　栗田　隆義　　印　</t>
    <phoneticPr fontId="20"/>
  </si>
  <si>
    <t>課長補佐</t>
    <rPh sb="0" eb="2">
      <t>カチョウ</t>
    </rPh>
    <rPh sb="2" eb="4">
      <t>ホサ</t>
    </rPh>
    <phoneticPr fontId="20"/>
  </si>
  <si>
    <t>常包　一博</t>
    <rPh sb="0" eb="2">
      <t>ツネカネ</t>
    </rPh>
    <rPh sb="3" eb="4">
      <t>イチ</t>
    </rPh>
    <phoneticPr fontId="20"/>
  </si>
  <si>
    <t>2 7 6</t>
    <phoneticPr fontId="20"/>
  </si>
  <si>
    <t>変更後（5月21日内容変更事前協議済み）、決算（実績報告時）</t>
    <rPh sb="0" eb="2">
      <t>ヘンコウ</t>
    </rPh>
    <rPh sb="2" eb="3">
      <t>ゴ</t>
    </rPh>
    <rPh sb="5" eb="6">
      <t>ガツ</t>
    </rPh>
    <rPh sb="8" eb="9">
      <t>ニチ</t>
    </rPh>
    <rPh sb="9" eb="11">
      <t>ナイヨウ</t>
    </rPh>
    <rPh sb="11" eb="13">
      <t>ヘンコウ</t>
    </rPh>
    <rPh sb="13" eb="15">
      <t>ジゼン</t>
    </rPh>
    <rPh sb="15" eb="17">
      <t>キョウギ</t>
    </rPh>
    <rPh sb="17" eb="18">
      <t>ズ</t>
    </rPh>
    <rPh sb="21" eb="23">
      <t>ケッサン</t>
    </rPh>
    <rPh sb="24" eb="26">
      <t>ジッセキ</t>
    </rPh>
    <rPh sb="26" eb="28">
      <t>ホウコク</t>
    </rPh>
    <rPh sb="28" eb="29">
      <t>ジ</t>
    </rPh>
    <phoneticPr fontId="27"/>
  </si>
  <si>
    <t>１．申請内容に基づき事業を行うこと。
　　基本的に購入物品の変更及び金額の大幅な変更不可。
２．完了は年内を目途とする。
　　町から県、県から自治センターへの報告に期間を要するため。
３．実績報告は完了後、速やかに提出すること。
　　添付書類についても申請書どおりに提出すること。
４．特に例年チェックが厳しくなっていることから、書類不備、
　　啓発マーク（くーちゃん）が適正でない、写真の撮り方が
　　不鮮明などの指摘があり、やり直しを業者に命じた自治会も
　　出ているので注意すること。</t>
    <rPh sb="145" eb="147">
      <t>レイネン</t>
    </rPh>
    <phoneticPr fontId="20"/>
  </si>
  <si>
    <t xml:space="preserve">
※役員名簿ご提出と行き違い等で、既に自治会長が変更となっている場合、お手数ですが、次期会長様へお渡しいただけますようお願いいたします。
提出先・問い合わせ先
まんのう町役場　企画政策課
TEL　０８７７―７３－０１０６
FAX　０８７７－７３－０１１３</t>
    <phoneticPr fontId="20"/>
  </si>
  <si>
    <t>■■自治会</t>
    <rPh sb="2" eb="5">
      <t>ジチカイ</t>
    </rPh>
    <phoneticPr fontId="20"/>
  </si>
  <si>
    <t>●●　●●</t>
    <phoneticPr fontId="20"/>
  </si>
  <si>
    <t>0877-XX-XXXX</t>
    <phoneticPr fontId="20"/>
  </si>
  <si>
    <t>766-XXXX</t>
    <phoneticPr fontId="20"/>
  </si>
  <si>
    <t>○○○@○○○.jp</t>
    <phoneticPr fontId="20"/>
  </si>
  <si>
    <t xml:space="preserve">XXX-XXX-XXXX               </t>
    <phoneticPr fontId="20"/>
  </si>
  <si>
    <t>まんのう町▲▼XXXX番地XX</t>
    <rPh sb="11" eb="13">
      <t>バンチ</t>
    </rPh>
    <phoneticPr fontId="20"/>
  </si>
  <si>
    <t>　■■自治会は、○世帯・約○人で構成され、神社の清掃活動や地域の祭礼、盆踊り、防災訓練などを会員相互の協力により実施し、地域の連帯感の醸成に努めています。しかしながら、祭礼や各種行事で使用してきたテント、太鼓、音響設備等は老朽化・破損が進み、安全な運営に支障が生じています。当自治会は世帯数が少なく高齢化も進んでいることから、各戸への負担を求めることが困難な状況にあり、これらの活動用備品を更新・整備することで、世代を超えた住民交流と地域コミュニティの活性化を図りたく、本助成を必要とします。
　一般コミュニティ助成事業は、住民が自主的に行うコミュニティ活動の促進を図り、地域の連帯感に基づく自治意識を盛り上げることを目指すものです。</t>
    <phoneticPr fontId="20"/>
  </si>
  <si>
    <t>◇◇人</t>
    <rPh sb="2" eb="3">
      <t>ニン</t>
    </rPh>
    <phoneticPr fontId="20"/>
  </si>
  <si>
    <t>◎◎人</t>
    <rPh sb="2" eb="3">
      <t>ニン</t>
    </rPh>
    <phoneticPr fontId="20"/>
  </si>
  <si>
    <t>（令和●年●月現在）</t>
    <phoneticPr fontId="20"/>
  </si>
  <si>
    <t>（令和●年4月現在）</t>
    <phoneticPr fontId="20"/>
  </si>
  <si>
    <t>昭和★★年★★月★★日</t>
    <rPh sb="0" eb="2">
      <t>ショウワ</t>
    </rPh>
    <phoneticPr fontId="20"/>
  </si>
  <si>
    <t>　■■自治会は◆◆戸、人口◇◇人の小規模な自治会である。主な活動として、自治会区域内の清掃活動や高齢者等の見守り活動を会員全体の協力のもとに実施している。また、自治会館を拠点として定例会、花見、鏡開き、盆踊り等の行事を開催し、会員相互の親睦と地域の連帯感の醸成を図っている。</t>
    <phoneticPr fontId="20"/>
  </si>
  <si>
    <t>地域行事用備品（折りたたみ式テント、折りたたみ机・椅子、音響設備一式、発電機）の整備</t>
    <phoneticPr fontId="20"/>
  </si>
  <si>
    <t>　■■自治会は、自治会館を拠点として定例会や各種会合を行うほか、清掃活動や高齢者の見守り活動、花見・盆踊り・鏡開きなどの行事を会員全体の協力により実施し、会員相互の親睦と地域の連帯感の醸成に努めています。しかしながら、これらの行事で使用してきたテントや机・椅子、音響設備等は老朽化・破損が進み、屋外行事や集会を安全に運営することが難しくなっています。当自治会は◆◆戸と世帯数が少なく高齢者が多いため、各戸に費用負担を求めることが困難な状況にあることから、これらの行事用備品を整備することで、世代を超えた住民交流と地域コミュニティの活性化を図りたく、本助成を必要とします。</t>
    <phoneticPr fontId="20"/>
  </si>
  <si>
    <t>まんのう町▲▼　■■集会場</t>
    <rPh sb="4" eb="5">
      <t>チョウ</t>
    </rPh>
    <rPh sb="10" eb="13">
      <t>シュウカイジョウ</t>
    </rPh>
    <phoneticPr fontId="20"/>
  </si>
  <si>
    <t>折りたたみ式テント○張、折りたたみ机○台、折りたたみ椅子○脚、音響設備一式（アンプ・スピーカー・ワイヤレスマイク）、発電機○台の整備</t>
    <phoneticPr fontId="20"/>
  </si>
  <si>
    <t>　■■自治会では定例会を奇数月、役員会を偶数月に実施している。本事業により行事用備品が整備されることで、屋外行事や集会を安全かつ快適に運営できるようになり、会員相互の交流機会が増え、地域コミュニティ活動の一層の活性化が期待できる。</t>
    <phoneticPr fontId="20"/>
  </si>
  <si>
    <t>　これまで自治会内の清掃活動や見守り活動、花見・盆踊り等の親睦行事を継続的に実施し、会員相互の交流と地域の連帯感の醸成に取り組んできた。</t>
    <phoneticPr fontId="20"/>
  </si>
  <si>
    <t>折りたたみ式テント</t>
  </si>
  <si>
    <t>折りたたみ机</t>
  </si>
  <si>
    <t>折りたたみ椅子</t>
  </si>
  <si>
    <t>天幕（屋根）部分</t>
  </si>
  <si>
    <t>○○ミリ×○○ミリ</t>
  </si>
  <si>
    <t>天板または脚部</t>
  </si>
  <si>
    <t>背もたれまたは座面側面</t>
  </si>
  <si>
    <t>音響設備（アンプ・スピーカー）</t>
  </si>
  <si>
    <t>発電機</t>
  </si>
  <si>
    <t>xxxxxxxx</t>
  </si>
  <si>
    <t>xxxxxxxx</t>
    <phoneticPr fontId="20"/>
  </si>
  <si>
    <t>■■自治会集会場</t>
    <rPh sb="2" eb="5">
      <t>ジチカイ</t>
    </rPh>
    <rPh sb="5" eb="8">
      <t>シュウカイジョウ</t>
    </rPh>
    <phoneticPr fontId="20"/>
  </si>
  <si>
    <t>自治会活動</t>
    <rPh sb="0" eb="3">
      <t>ジチカイ</t>
    </rPh>
    <rPh sb="3" eb="5">
      <t>カツドウ</t>
    </rPh>
    <phoneticPr fontId="20"/>
  </si>
  <si>
    <t>令和　　　年　　　月　　　日</t>
    <phoneticPr fontId="20"/>
  </si>
  <si>
    <t>☆☆</t>
    <phoneticPr fontId="20"/>
  </si>
  <si>
    <t>◇◇</t>
    <phoneticPr fontId="20"/>
  </si>
  <si>
    <t>○○○○○○○</t>
    <phoneticPr fontId="20"/>
  </si>
  <si>
    <t>■■自治会　会計　●●　●●</t>
    <phoneticPr fontId="20"/>
  </si>
  <si>
    <t>□□ジチカイ　カイケイ　○○　○○</t>
    <phoneticPr fontId="20"/>
  </si>
  <si>
    <t>まんのう町▲▲</t>
    <phoneticPr fontId="20"/>
  </si>
  <si>
    <t>　本助成事業により整備した行事用備品を活用し、花見・盆踊り等の地域行事を安全に実施することができた。参加者が幅広く交流を図ることができ、住民相互の親睦と地域の活性化につながった。</t>
    <phoneticPr fontId="20"/>
  </si>
  <si>
    <t>　令和●年3月19日付け自治セ発第●号で助成の決定を受けた事業について、その実施状況について下記の通り報告します。</t>
    <phoneticPr fontId="20"/>
  </si>
  <si>
    <t>一般</t>
    <rPh sb="0" eb="2">
      <t>イッパン</t>
    </rPh>
    <phoneticPr fontId="27"/>
  </si>
  <si>
    <t>留意事項・注意点</t>
    <rPh sb="0" eb="2">
      <t>リュウイ</t>
    </rPh>
    <rPh sb="2" eb="4">
      <t>ジコウ</t>
    </rPh>
    <rPh sb="5" eb="8">
      <t>チュウイテン</t>
    </rPh>
    <phoneticPr fontId="27"/>
  </si>
  <si>
    <t>◎</t>
    <phoneticPr fontId="27"/>
  </si>
  <si>
    <t>申請書（別記様式第１号及び別表）</t>
    <rPh sb="0" eb="3">
      <t>シンセイショ</t>
    </rPh>
    <rPh sb="4" eb="6">
      <t>ベッキ</t>
    </rPh>
    <rPh sb="6" eb="8">
      <t>ヨウシキ</t>
    </rPh>
    <rPh sb="8" eb="9">
      <t>ダイ</t>
    </rPh>
    <rPh sb="10" eb="11">
      <t>ゴウ</t>
    </rPh>
    <rPh sb="11" eb="12">
      <t>オヨ</t>
    </rPh>
    <rPh sb="13" eb="15">
      <t>ベッピョウ</t>
    </rPh>
    <phoneticPr fontId="27"/>
  </si>
  <si>
    <t>事業実施主体規約</t>
    <rPh sb="0" eb="2">
      <t>ジギョウ</t>
    </rPh>
    <rPh sb="2" eb="4">
      <t>ジッシ</t>
    </rPh>
    <rPh sb="4" eb="6">
      <t>シュタイ</t>
    </rPh>
    <rPh sb="6" eb="8">
      <t>キヤク</t>
    </rPh>
    <phoneticPr fontId="27"/>
  </si>
  <si>
    <t>金額積算根拠（見積書等）</t>
    <rPh sb="0" eb="2">
      <t>キンガク</t>
    </rPh>
    <rPh sb="2" eb="4">
      <t>セキサン</t>
    </rPh>
    <rPh sb="4" eb="6">
      <t>コンキョ</t>
    </rPh>
    <rPh sb="7" eb="9">
      <t>ミツモリ</t>
    </rPh>
    <rPh sb="9" eb="10">
      <t>ショ</t>
    </rPh>
    <rPh sb="10" eb="11">
      <t>ナド</t>
    </rPh>
    <phoneticPr fontId="27"/>
  </si>
  <si>
    <t>○</t>
    <phoneticPr fontId="27"/>
  </si>
  <si>
    <r>
      <rPr>
        <sz val="16"/>
        <color rgb="FFFF0000"/>
        <rFont val="ＭＳ Ｐゴシック"/>
        <family val="3"/>
        <charset val="128"/>
      </rPr>
      <t>令和９年度</t>
    </r>
    <r>
      <rPr>
        <sz val="16"/>
        <rFont val="ＭＳ Ｐゴシック"/>
        <family val="3"/>
        <charset val="128"/>
      </rPr>
      <t>コミュニティ助成事業　申請書提出時チェックリスト</t>
    </r>
    <rPh sb="0" eb="2">
      <t>レイワ</t>
    </rPh>
    <rPh sb="3" eb="5">
      <t>ネンド</t>
    </rPh>
    <rPh sb="11" eb="13">
      <t>ジョセイ</t>
    </rPh>
    <rPh sb="13" eb="15">
      <t>ジギョウ</t>
    </rPh>
    <rPh sb="16" eb="18">
      <t>シンセイ</t>
    </rPh>
    <rPh sb="18" eb="19">
      <t>ショ</t>
    </rPh>
    <rPh sb="19" eb="21">
      <t>テイシュツ</t>
    </rPh>
    <rPh sb="21" eb="22">
      <t>ジ</t>
    </rPh>
    <phoneticPr fontId="27"/>
  </si>
  <si>
    <t>都道府県・市（区）町村名：</t>
    <rPh sb="0" eb="4">
      <t>トドウフケン</t>
    </rPh>
    <rPh sb="5" eb="6">
      <t>シ</t>
    </rPh>
    <rPh sb="7" eb="8">
      <t>ク</t>
    </rPh>
    <rPh sb="9" eb="11">
      <t>チョウソン</t>
    </rPh>
    <rPh sb="11" eb="12">
      <t>メイ</t>
    </rPh>
    <phoneticPr fontId="27"/>
  </si>
  <si>
    <r>
      <t>【助成申請事業の計画】
・要綱、留意事項で対象とする事業となっているか？
・「記載の仕方」に従って、すべての項目の記載が行われているか？
・事業実施期間（事業開始日～事業完了日）は、</t>
    </r>
    <r>
      <rPr>
        <b/>
        <sz val="9"/>
        <color rgb="FFFF0000"/>
        <rFont val="ＭＳ Ｐゴシック"/>
        <family val="3"/>
        <charset val="128"/>
      </rPr>
      <t>令和9年度内</t>
    </r>
    <r>
      <rPr>
        <sz val="9"/>
        <color theme="1"/>
        <rFont val="ＭＳ Ｐゴシック"/>
        <family val="3"/>
        <charset val="128"/>
      </rPr>
      <t>となっているか？                                  
 ・国の補助金、地方債は充当されていないか？</t>
    </r>
    <rPh sb="1" eb="3">
      <t>ジョセイ</t>
    </rPh>
    <rPh sb="3" eb="5">
      <t>シンセイ</t>
    </rPh>
    <rPh sb="5" eb="7">
      <t>ジギョウ</t>
    </rPh>
    <rPh sb="8" eb="10">
      <t>ケイカク</t>
    </rPh>
    <rPh sb="13" eb="15">
      <t>ヨウコウ</t>
    </rPh>
    <rPh sb="16" eb="18">
      <t>リュウイ</t>
    </rPh>
    <rPh sb="18" eb="20">
      <t>ジコウ</t>
    </rPh>
    <rPh sb="21" eb="23">
      <t>タイショウ</t>
    </rPh>
    <rPh sb="26" eb="28">
      <t>ジギョウ</t>
    </rPh>
    <rPh sb="39" eb="41">
      <t>キサイ</t>
    </rPh>
    <rPh sb="42" eb="44">
      <t>シカタ</t>
    </rPh>
    <rPh sb="46" eb="47">
      <t>シタガ</t>
    </rPh>
    <rPh sb="54" eb="56">
      <t>コウモク</t>
    </rPh>
    <rPh sb="57" eb="59">
      <t>キサイ</t>
    </rPh>
    <rPh sb="60" eb="61">
      <t>オコナ</t>
    </rPh>
    <rPh sb="91" eb="93">
      <t>レイワ</t>
    </rPh>
    <rPh sb="142" eb="143">
      <t>クニ</t>
    </rPh>
    <rPh sb="144" eb="147">
      <t>ホジョキン</t>
    </rPh>
    <rPh sb="148" eb="151">
      <t>チホウサイ</t>
    </rPh>
    <rPh sb="152" eb="154">
      <t>ジュウトウ</t>
    </rPh>
    <phoneticPr fontId="27"/>
  </si>
  <si>
    <t>【ハード事業（施設又は設備の整備に関する事業）】
　一般コミュニティ、コミュニティセンター、地域防災組織育成、地域づくり区分アのハード事業
【ソフト事業】
　地域づくり区分アのソフト事業、地域づくり区分イ、地域の芸術環境づくりの各助成事業</t>
    <rPh sb="26" eb="28">
      <t>イッパン</t>
    </rPh>
    <rPh sb="46" eb="48">
      <t>チイキ</t>
    </rPh>
    <rPh sb="48" eb="50">
      <t>ボウサイ</t>
    </rPh>
    <rPh sb="50" eb="52">
      <t>ソシキ</t>
    </rPh>
    <rPh sb="52" eb="54">
      <t>イクセイ</t>
    </rPh>
    <rPh sb="55" eb="57">
      <t>チイキ</t>
    </rPh>
    <rPh sb="60" eb="62">
      <t>クブン</t>
    </rPh>
    <rPh sb="67" eb="69">
      <t>ジギョウ</t>
    </rPh>
    <rPh sb="74" eb="76">
      <t>ジギョウ</t>
    </rPh>
    <rPh sb="84" eb="86">
      <t>クブン</t>
    </rPh>
    <rPh sb="94" eb="96">
      <t>チイキ</t>
    </rPh>
    <rPh sb="99" eb="101">
      <t>クブン</t>
    </rPh>
    <rPh sb="114" eb="115">
      <t>カク</t>
    </rPh>
    <rPh sb="115" eb="117">
      <t>ジョセイ</t>
    </rPh>
    <rPh sb="117" eb="119">
      <t>ジギョウ</t>
    </rPh>
    <phoneticPr fontId="27"/>
  </si>
  <si>
    <t>一般コミュニティ</t>
    <phoneticPr fontId="20"/>
  </si>
  <si>
    <r>
      <rPr>
        <sz val="16"/>
        <color rgb="FFFF0000"/>
        <rFont val="ＭＳ Ｐゴシック"/>
        <family val="3"/>
        <charset val="128"/>
      </rPr>
      <t>令和９年度</t>
    </r>
    <r>
      <rPr>
        <sz val="16"/>
        <rFont val="ＭＳ Ｐゴシック"/>
        <family val="3"/>
        <charset val="128"/>
      </rPr>
      <t>コミュニティ助成事業　実績報告書提出時チェックリスト</t>
    </r>
    <rPh sb="0" eb="2">
      <t>レイワ</t>
    </rPh>
    <rPh sb="3" eb="5">
      <t>ネンド</t>
    </rPh>
    <rPh sb="11" eb="13">
      <t>ジョセイ</t>
    </rPh>
    <rPh sb="13" eb="15">
      <t>ジギョウ</t>
    </rPh>
    <rPh sb="16" eb="18">
      <t>ジッセキ</t>
    </rPh>
    <rPh sb="18" eb="20">
      <t>ホウコク</t>
    </rPh>
    <rPh sb="20" eb="21">
      <t>ショ</t>
    </rPh>
    <rPh sb="21" eb="23">
      <t>テイシュツ</t>
    </rPh>
    <rPh sb="23" eb="24">
      <t>ジ</t>
    </rPh>
    <phoneticPr fontId="27"/>
  </si>
  <si>
    <r>
      <t>【実績報告日】
・事業完了日から2ヶ月以内かつ</t>
    </r>
    <r>
      <rPr>
        <sz val="9"/>
        <color rgb="FFFF0000"/>
        <rFont val="ＭＳ Ｐゴシック"/>
        <family val="3"/>
        <charset val="128"/>
      </rPr>
      <t>令和10年4月7日</t>
    </r>
    <r>
      <rPr>
        <sz val="9"/>
        <rFont val="ＭＳ Ｐゴシック"/>
        <family val="3"/>
        <charset val="128"/>
      </rPr>
      <t>迄に、自治総合センターに送達可能な日付となっているか？</t>
    </r>
    <rPh sb="1" eb="3">
      <t>ジッセキ</t>
    </rPh>
    <rPh sb="3" eb="5">
      <t>ホウコク</t>
    </rPh>
    <rPh sb="5" eb="6">
      <t>ビ</t>
    </rPh>
    <rPh sb="9" eb="11">
      <t>ジギョウ</t>
    </rPh>
    <rPh sb="11" eb="14">
      <t>カンリョウビ</t>
    </rPh>
    <rPh sb="14" eb="15">
      <t>シュウジツ</t>
    </rPh>
    <rPh sb="18" eb="19">
      <t>ゲツ</t>
    </rPh>
    <rPh sb="19" eb="21">
      <t>イナイ</t>
    </rPh>
    <rPh sb="23" eb="25">
      <t>レイワ</t>
    </rPh>
    <rPh sb="27" eb="28">
      <t>ネン</t>
    </rPh>
    <rPh sb="28" eb="29">
      <t>ヘイネン</t>
    </rPh>
    <rPh sb="29" eb="30">
      <t>ガツ</t>
    </rPh>
    <rPh sb="31" eb="32">
      <t>ニチ</t>
    </rPh>
    <rPh sb="32" eb="33">
      <t>マデ</t>
    </rPh>
    <rPh sb="35" eb="37">
      <t>ジチ</t>
    </rPh>
    <rPh sb="37" eb="39">
      <t>ソウゴウ</t>
    </rPh>
    <rPh sb="44" eb="46">
      <t>ソウタツ</t>
    </rPh>
    <rPh sb="46" eb="48">
      <t>カノウ</t>
    </rPh>
    <rPh sb="49" eb="51">
      <t>ヒヅケ</t>
    </rPh>
    <phoneticPr fontId="27"/>
  </si>
  <si>
    <r>
      <t>【実施事業の内容】
・事業実施期間（事業開始日～</t>
    </r>
    <r>
      <rPr>
        <sz val="9"/>
        <color theme="1"/>
        <rFont val="ＭＳ Ｐゴシック"/>
        <family val="3"/>
        <charset val="128"/>
      </rPr>
      <t>事業完了</t>
    </r>
    <r>
      <rPr>
        <sz val="9"/>
        <rFont val="ＭＳ Ｐゴシック"/>
        <family val="3"/>
        <charset val="128"/>
      </rPr>
      <t>日）は、</t>
    </r>
    <r>
      <rPr>
        <sz val="9"/>
        <color rgb="FFFF0000"/>
        <rFont val="ＭＳ Ｐゴシック"/>
        <family val="3"/>
        <charset val="128"/>
      </rPr>
      <t>令和９年度内</t>
    </r>
    <r>
      <rPr>
        <sz val="9"/>
        <rFont val="ＭＳ Ｐゴシック"/>
        <family val="3"/>
        <charset val="128"/>
      </rPr>
      <t>となっているか？
・実施場所、実施内容は、決定内容と相違がないか？
・別表に記載の内容は、決定内容と相違がないか？決定内容から変更が生じている場合は、事前協議を実施しているか？
・事業支出の内訳は、請求書・納品書等の記載内容と一致しているか？</t>
    </r>
    <rPh sb="1" eb="3">
      <t>ジッシ</t>
    </rPh>
    <rPh sb="3" eb="5">
      <t>ジギョウ</t>
    </rPh>
    <rPh sb="6" eb="8">
      <t>ナイヨウ</t>
    </rPh>
    <rPh sb="32" eb="34">
      <t>レイワ</t>
    </rPh>
    <rPh sb="48" eb="50">
      <t>ジッシ</t>
    </rPh>
    <rPh sb="50" eb="52">
      <t>バショ</t>
    </rPh>
    <rPh sb="73" eb="75">
      <t>ベッピョウ</t>
    </rPh>
    <rPh sb="76" eb="78">
      <t>キサイ</t>
    </rPh>
    <rPh sb="79" eb="81">
      <t>ナイヨウ</t>
    </rPh>
    <rPh sb="83" eb="85">
      <t>ケッテイ</t>
    </rPh>
    <rPh sb="85" eb="87">
      <t>ナイヨウ</t>
    </rPh>
    <rPh sb="88" eb="90">
      <t>ソウイ</t>
    </rPh>
    <rPh sb="95" eb="97">
      <t>ケッテイ</t>
    </rPh>
    <rPh sb="97" eb="99">
      <t>ナイヨウ</t>
    </rPh>
    <rPh sb="101" eb="103">
      <t>ヘンコウ</t>
    </rPh>
    <rPh sb="104" eb="105">
      <t>ショウ</t>
    </rPh>
    <rPh sb="109" eb="111">
      <t>バアイ</t>
    </rPh>
    <rPh sb="113" eb="115">
      <t>ジゼン</t>
    </rPh>
    <rPh sb="115" eb="117">
      <t>キョウギ</t>
    </rPh>
    <rPh sb="118" eb="120">
      <t>ジッシ</t>
    </rPh>
    <rPh sb="128" eb="130">
      <t>ジギョウ</t>
    </rPh>
    <rPh sb="130" eb="132">
      <t>シシュツ</t>
    </rPh>
    <rPh sb="133" eb="135">
      <t>ウチワケ</t>
    </rPh>
    <phoneticPr fontId="27"/>
  </si>
  <si>
    <r>
      <t>・宛名（支払人）は事業実施主体と同一か？
・</t>
    </r>
    <r>
      <rPr>
        <u/>
        <sz val="9"/>
        <rFont val="ＭＳ Ｐゴシック"/>
        <family val="3"/>
        <charset val="128"/>
      </rPr>
      <t>領収（支払）日は</t>
    </r>
    <r>
      <rPr>
        <u/>
        <sz val="9"/>
        <color rgb="FFFF0000"/>
        <rFont val="ＭＳ Ｐゴシック"/>
        <family val="3"/>
        <charset val="128"/>
      </rPr>
      <t>令和９年度内</t>
    </r>
    <r>
      <rPr>
        <u/>
        <sz val="9"/>
        <rFont val="ＭＳ Ｐゴシック"/>
        <family val="3"/>
        <charset val="128"/>
      </rPr>
      <t>となっているか？</t>
    </r>
    <r>
      <rPr>
        <sz val="9"/>
        <rFont val="ＭＳ Ｐゴシック"/>
        <family val="3"/>
        <charset val="128"/>
      </rPr>
      <t xml:space="preserve">
・合計金額は事業費総額と一致しているか？
・発行元（支払先業者）が確認できるか？</t>
    </r>
    <rPh sb="1" eb="3">
      <t>アテナ</t>
    </rPh>
    <rPh sb="4" eb="6">
      <t>シハライ</t>
    </rPh>
    <rPh sb="6" eb="7">
      <t>ニン</t>
    </rPh>
    <rPh sb="9" eb="11">
      <t>ジギョウ</t>
    </rPh>
    <rPh sb="11" eb="13">
      <t>ジッシ</t>
    </rPh>
    <rPh sb="13" eb="15">
      <t>シュタイ</t>
    </rPh>
    <rPh sb="16" eb="18">
      <t>ドウイツ</t>
    </rPh>
    <rPh sb="22" eb="24">
      <t>リョウシュウ</t>
    </rPh>
    <rPh sb="25" eb="27">
      <t>シハライ</t>
    </rPh>
    <rPh sb="28" eb="29">
      <t>ヒ</t>
    </rPh>
    <rPh sb="30" eb="32">
      <t>レイワ</t>
    </rPh>
    <rPh sb="33" eb="35">
      <t>ネンド</t>
    </rPh>
    <rPh sb="35" eb="36">
      <t>ナイ</t>
    </rPh>
    <rPh sb="46" eb="48">
      <t>ゴウケイ</t>
    </rPh>
    <rPh sb="48" eb="50">
      <t>キンガク</t>
    </rPh>
    <rPh sb="51" eb="54">
      <t>ジギョウヒ</t>
    </rPh>
    <rPh sb="54" eb="56">
      <t>ソウガク</t>
    </rPh>
    <rPh sb="57" eb="59">
      <t>イッチ</t>
    </rPh>
    <rPh sb="67" eb="69">
      <t>ハッコウ</t>
    </rPh>
    <rPh sb="69" eb="70">
      <t>モト</t>
    </rPh>
    <rPh sb="71" eb="73">
      <t>シハライ</t>
    </rPh>
    <rPh sb="73" eb="74">
      <t>サキ</t>
    </rPh>
    <rPh sb="74" eb="76">
      <t>ギョウシャ</t>
    </rPh>
    <rPh sb="78" eb="80">
      <t>カクニン</t>
    </rPh>
    <phoneticPr fontId="27"/>
  </si>
  <si>
    <t>【広報誌後日追加送付の場合】（令和9年度内発送厳守）
　・広報誌発行予定（　　月号予定）　・センター宛発送時期（　／　予定）</t>
    <rPh sb="53" eb="55">
      <t>ジキ</t>
    </rPh>
    <phoneticPr fontId="27"/>
  </si>
  <si>
    <t>【ハード事業（施設又は設備の整備に関する事業）】
　一般コミュニティ、コミュニティセンター、地域防災組織育成、地域づくり区分アのハード事業の各助成事業
【ソフト事業】
　地域づくり区分アのソフト事業、地域づくり区分イ、地域の芸術環境づくりの各助成事業</t>
    <rPh sb="26" eb="28">
      <t>イッパン</t>
    </rPh>
    <rPh sb="46" eb="48">
      <t>チイキ</t>
    </rPh>
    <rPh sb="48" eb="50">
      <t>ボウサイ</t>
    </rPh>
    <rPh sb="50" eb="52">
      <t>ソシキ</t>
    </rPh>
    <rPh sb="52" eb="54">
      <t>イクセイ</t>
    </rPh>
    <rPh sb="60" eb="62">
      <t>クブン</t>
    </rPh>
    <rPh sb="80" eb="82">
      <t>ジギョウ</t>
    </rPh>
    <rPh sb="90" eb="92">
      <t>クブン</t>
    </rPh>
    <rPh sb="105" eb="107">
      <t>クブン</t>
    </rPh>
    <phoneticPr fontId="27"/>
  </si>
  <si>
    <r>
      <t>事業実施主体の</t>
    </r>
    <r>
      <rPr>
        <b/>
        <sz val="11"/>
        <color rgb="FFFF0000"/>
        <rFont val="ＭＳ Ｐゴシック"/>
        <family val="3"/>
        <charset val="128"/>
      </rPr>
      <t>令和8年度</t>
    </r>
    <r>
      <rPr>
        <sz val="11"/>
        <color theme="1"/>
        <rFont val="ＭＳ Ｐゴシック"/>
        <family val="2"/>
        <charset val="128"/>
      </rPr>
      <t>事業計画及び予算書
※コピーで可</t>
    </r>
    <rPh sb="0" eb="2">
      <t>ジギョウ</t>
    </rPh>
    <rPh sb="2" eb="4">
      <t>ジッシ</t>
    </rPh>
    <rPh sb="4" eb="6">
      <t>シュタイ</t>
    </rPh>
    <rPh sb="7" eb="9">
      <t>レイワ</t>
    </rPh>
    <rPh sb="10" eb="12">
      <t>ネンド</t>
    </rPh>
    <rPh sb="12" eb="14">
      <t>ジギョウ</t>
    </rPh>
    <rPh sb="14" eb="16">
      <t>ケイカク</t>
    </rPh>
    <rPh sb="16" eb="17">
      <t>オヨ</t>
    </rPh>
    <rPh sb="18" eb="21">
      <t>ヨサンショ</t>
    </rPh>
    <rPh sb="27" eb="28">
      <t>カ</t>
    </rPh>
    <phoneticPr fontId="27"/>
  </si>
  <si>
    <t>　域社会の維持及び形成に資することを目的とする。</t>
  </si>
  <si>
    <t>　　　２．美化、清掃等区域内の環境整備</t>
  </si>
  <si>
    <t>　　　３．冠婚葬祭についての相互援助</t>
  </si>
  <si>
    <t>　　　４．会員相互の同好会等親睦に関する集会</t>
  </si>
  <si>
    <t>　　　５．集会場等所有資産の維持管理</t>
  </si>
  <si>
    <t>４．監査　　　　　１名</t>
  </si>
  <si>
    <t>　　　２　監事と会長、副会長及びその他の役員は、相互に兼ねることはできない。</t>
  </si>
  <si>
    <t>　２　副会長は、会長を補佐し、会長に事故があるとき又は会長が欠けたときはそ　　　</t>
  </si>
  <si>
    <t>第９条　本会の総会は、通常総会と臨時総会とする。</t>
  </si>
  <si>
    <t>　２　総会は毎年５月末までに会長がこれを招集し、予算・会務の報告をする。</t>
  </si>
  <si>
    <t>　３　総会の議長は、会長が行うものとする。</t>
  </si>
  <si>
    <t>４　総会は、会員の三分の二以上の出席がなければ、開会することができない。</t>
  </si>
  <si>
    <t>　５　総会の議決は、出席した会員の過半数をもって決する。</t>
  </si>
  <si>
    <t>第５章　会計</t>
  </si>
  <si>
    <t>　　第１０条　本会の会計年度は、毎年４月１日に始まり、翌年３月３１日に終わる。</t>
  </si>
  <si>
    <t>第６章　雑則</t>
  </si>
  <si>
    <t>　　第１１条　本会の規約を改正しようとするとき又は、会務運営に必要な事項は、総会の議決を経なければならない。</t>
  </si>
  <si>
    <t>　附　則</t>
  </si>
  <si>
    <t>　　この規約は　　　　年　　月　　日から施行する。</t>
  </si>
  <si>
    <t>第1章</t>
  </si>
  <si>
    <t>総則</t>
  </si>
  <si>
    <t>第１条</t>
  </si>
  <si>
    <t>　本会は、以下に掲げるような地域的な共同活動を行うことにより、良好な地</t>
  </si>
  <si>
    <t>回覧板その他による区域内住民への周知事項</t>
  </si>
  <si>
    <t>第２条 　本会は〇〇自治会と称する。</t>
  </si>
  <si>
    <t>第３条 　本会の区域はまんのう町〇〇－〇〇の区域とする。</t>
  </si>
  <si>
    <t>第４条</t>
  </si>
  <si>
    <t>　本会の会員は、第３条に定める区域に住所を有する個人とする。</t>
  </si>
  <si>
    <t>第２章</t>
  </si>
  <si>
    <t>役員</t>
  </si>
  <si>
    <t>第５条</t>
  </si>
  <si>
    <t>本会に次の役員を置く。</t>
  </si>
  <si>
    <t>会長　　　　　１名</t>
  </si>
  <si>
    <t>副会長　　　　２名</t>
  </si>
  <si>
    <t>会計　　　　　１名</t>
  </si>
  <si>
    <t>第６条　 役員は、総会において、会員の中から選任する。</t>
  </si>
  <si>
    <t>第7条　会長は、本会を代表し、会務を総括する。</t>
  </si>
  <si>
    <t>　　　 の職務を代行する。</t>
  </si>
  <si>
    <t>第8条　 役員の任期は１年とする。ただし、再任は妨げない。</t>
  </si>
  <si>
    <t>第３章</t>
  </si>
  <si>
    <t>総会</t>
  </si>
  <si>
    <t>　</t>
  </si>
  <si>
    <t>令和●年度　　●●自治会事業計画</t>
  </si>
  <si>
    <t>月　日</t>
  </si>
  <si>
    <t>活動内容</t>
  </si>
  <si>
    <t>自治会秋祭り参加</t>
  </si>
  <si>
    <t>予　算　書</t>
  </si>
  <si>
    <t>収　入　内　訳</t>
  </si>
  <si>
    <t>金　額</t>
  </si>
  <si>
    <t>前年度繰越金</t>
  </si>
  <si>
    <t>年会費</t>
  </si>
  <si>
    <t>寄付金等</t>
  </si>
  <si>
    <t>雑収入</t>
  </si>
  <si>
    <t>計</t>
  </si>
  <si>
    <t>支　出　内　訳</t>
  </si>
  <si>
    <t>保守管理費</t>
  </si>
  <si>
    <t>交通費</t>
  </si>
  <si>
    <t>保険料</t>
  </si>
  <si>
    <t>備品購入費</t>
  </si>
  <si>
    <t>雑費</t>
  </si>
  <si>
    <t>○○自治会備品管理運営規程【案】</t>
    <phoneticPr fontId="20"/>
  </si>
  <si>
    <t>第１条</t>
    <phoneticPr fontId="20"/>
  </si>
  <si>
    <t>この規程は、宝くじ助成備品等運営規定の施行に関し、必要な事項を定めることを目的とする。</t>
    <phoneticPr fontId="20"/>
  </si>
  <si>
    <t>第２条</t>
    <phoneticPr fontId="20"/>
  </si>
  <si>
    <t>この規程に基づき管理運営する備品は次のとおりとする。</t>
    <phoneticPr fontId="20"/>
  </si>
  <si>
    <t>（１）○○○　　　        １式</t>
    <phoneticPr fontId="20"/>
  </si>
  <si>
    <t>第３条</t>
    <phoneticPr fontId="20"/>
  </si>
  <si>
    <t>備品の管理保存場所は、○○会館（まんのう町○○―○　）とする。</t>
    <phoneticPr fontId="20"/>
  </si>
  <si>
    <t>第４条</t>
    <phoneticPr fontId="20"/>
  </si>
  <si>
    <t>備品の管理については、○○○○（例：企画自治会会員）　が管理する。</t>
    <phoneticPr fontId="20"/>
  </si>
  <si>
    <t>第５条</t>
    <phoneticPr fontId="20"/>
  </si>
  <si>
    <t>備品の使用は、○○自治会が使用する。</t>
    <phoneticPr fontId="20"/>
  </si>
  <si>
    <t>第６条</t>
    <phoneticPr fontId="20"/>
  </si>
  <si>
    <t>備品に損傷・修繕・新規購入がある場合は、○○自治会の議決を経て実施する。その際の経費については、会費・寄附・助成金・その他をもって充当する。</t>
    <phoneticPr fontId="20"/>
  </si>
  <si>
    <t>第７条</t>
    <phoneticPr fontId="20"/>
  </si>
  <si>
    <t>備品台帳を作成し、追加・削除の管理を行う。</t>
    <phoneticPr fontId="20"/>
  </si>
  <si>
    <t>第８条</t>
    <phoneticPr fontId="20"/>
  </si>
  <si>
    <t>不用となった備品、又は修繕しても使用できる見込みのない備品は、総会の議決を経て廃棄する。</t>
    <phoneticPr fontId="20"/>
  </si>
  <si>
    <t>附　則</t>
    <phoneticPr fontId="20"/>
  </si>
  <si>
    <t>この規程は、令和　　年　　月　　日から適用する。</t>
    <phoneticPr fontId="20"/>
  </si>
  <si>
    <t>様式　備品台帳（案）</t>
    <phoneticPr fontId="20"/>
  </si>
  <si>
    <t>No.</t>
    <phoneticPr fontId="20"/>
  </si>
  <si>
    <t>品名</t>
    <rPh sb="0" eb="2">
      <t>ヒンメイ</t>
    </rPh>
    <phoneticPr fontId="20"/>
  </si>
  <si>
    <t>備品登録日</t>
    <rPh sb="0" eb="2">
      <t>ビヒン</t>
    </rPh>
    <rPh sb="2" eb="4">
      <t>トウロク</t>
    </rPh>
    <rPh sb="4" eb="5">
      <t>ビ</t>
    </rPh>
    <phoneticPr fontId="20"/>
  </si>
  <si>
    <t>金額</t>
    <rPh sb="0" eb="2">
      <t>キンガク</t>
    </rPh>
    <phoneticPr fontId="20"/>
  </si>
  <si>
    <t>10月中旬</t>
  </si>
  <si>
    <t>コミュニティ助成事業　必要書類一覧表</t>
    <rPh sb="6" eb="8">
      <t>ジョセイ</t>
    </rPh>
    <rPh sb="8" eb="10">
      <t>ジギョウ</t>
    </rPh>
    <rPh sb="11" eb="13">
      <t>ヒツヨウ</t>
    </rPh>
    <rPh sb="13" eb="15">
      <t>ショルイ</t>
    </rPh>
    <rPh sb="15" eb="17">
      <t>イチラン</t>
    </rPh>
    <rPh sb="17" eb="18">
      <t>ヒョウ</t>
    </rPh>
    <phoneticPr fontId="27"/>
  </si>
  <si>
    <t>助成申請に際して提出する書類</t>
    <rPh sb="0" eb="2">
      <t>ジョセイ</t>
    </rPh>
    <rPh sb="2" eb="4">
      <t>シンセイ</t>
    </rPh>
    <rPh sb="5" eb="6">
      <t>キワ</t>
    </rPh>
    <rPh sb="8" eb="9">
      <t>テイ</t>
    </rPh>
    <rPh sb="9" eb="10">
      <t>デ</t>
    </rPh>
    <rPh sb="12" eb="13">
      <t>ショ</t>
    </rPh>
    <rPh sb="13" eb="14">
      <t>タグ</t>
    </rPh>
    <phoneticPr fontId="27"/>
  </si>
  <si>
    <r>
      <t>◎:必須　
〇：</t>
    </r>
    <r>
      <rPr>
        <b/>
        <sz val="9"/>
        <rFont val="ＭＳ Ｐゴシック"/>
        <family val="3"/>
        <charset val="128"/>
      </rPr>
      <t>初回申請</t>
    </r>
    <r>
      <rPr>
        <sz val="9"/>
        <rFont val="ＭＳ Ｐゴシック"/>
        <family val="3"/>
        <charset val="128"/>
      </rPr>
      <t>及び順番が</t>
    </r>
    <r>
      <rPr>
        <b/>
        <sz val="9"/>
        <rFont val="ＭＳ Ｐゴシック"/>
        <family val="3"/>
        <charset val="128"/>
      </rPr>
      <t>6番まで</t>
    </r>
    <r>
      <rPr>
        <sz val="9"/>
        <rFont val="ＭＳ Ｐゴシック"/>
        <family val="3"/>
        <charset val="128"/>
      </rPr>
      <t>の自治会は必須
△：該当する場合は要提出</t>
    </r>
    <rPh sb="2" eb="4">
      <t>ヒッス</t>
    </rPh>
    <rPh sb="8" eb="10">
      <t>ショカイ</t>
    </rPh>
    <rPh sb="10" eb="12">
      <t>シンセイ</t>
    </rPh>
    <rPh sb="12" eb="13">
      <t>オヨ</t>
    </rPh>
    <rPh sb="14" eb="16">
      <t>ジュンバン</t>
    </rPh>
    <rPh sb="18" eb="19">
      <t>バン</t>
    </rPh>
    <rPh sb="22" eb="25">
      <t>ジチカイ</t>
    </rPh>
    <rPh sb="26" eb="28">
      <t>ヒッス</t>
    </rPh>
    <rPh sb="31" eb="33">
      <t>ガイトウ</t>
    </rPh>
    <rPh sb="35" eb="37">
      <t>バアイ</t>
    </rPh>
    <rPh sb="38" eb="39">
      <t>ヨウ</t>
    </rPh>
    <rPh sb="39" eb="41">
      <t>テイシュツ</t>
    </rPh>
    <phoneticPr fontId="27"/>
  </si>
  <si>
    <t>提出部数</t>
    <rPh sb="0" eb="2">
      <t>テイシュツ</t>
    </rPh>
    <rPh sb="2" eb="4">
      <t>ブスウ</t>
    </rPh>
    <phoneticPr fontId="27"/>
  </si>
  <si>
    <t>正副
2部</t>
    <rPh sb="0" eb="1">
      <t>セイ</t>
    </rPh>
    <rPh sb="1" eb="2">
      <t>フク</t>
    </rPh>
    <rPh sb="4" eb="5">
      <t>ブ</t>
    </rPh>
    <phoneticPr fontId="27"/>
  </si>
  <si>
    <r>
      <t>コミュニティ助成を申請する</t>
    </r>
    <r>
      <rPr>
        <b/>
        <u/>
        <sz val="11"/>
        <rFont val="ＭＳ Ｐゴシック"/>
        <family val="3"/>
        <charset val="128"/>
      </rPr>
      <t>すべての自治会が必須</t>
    </r>
    <rPh sb="6" eb="8">
      <t>ジョセイ</t>
    </rPh>
    <rPh sb="9" eb="11">
      <t>シンセイ</t>
    </rPh>
    <rPh sb="17" eb="20">
      <t>ジチカイ</t>
    </rPh>
    <rPh sb="21" eb="23">
      <t>ヒッス</t>
    </rPh>
    <phoneticPr fontId="27"/>
  </si>
  <si>
    <t>何番までが必須か</t>
    <rPh sb="0" eb="2">
      <t>ナンバン</t>
    </rPh>
    <rPh sb="5" eb="7">
      <t>ヒッス</t>
    </rPh>
    <phoneticPr fontId="27"/>
  </si>
  <si>
    <r>
      <t>コピーで可。
※</t>
    </r>
    <r>
      <rPr>
        <b/>
        <sz val="11"/>
        <rFont val="ＭＳ Ｐゴシック"/>
        <family val="3"/>
        <charset val="128"/>
      </rPr>
      <t>初回申請及び順番が6番までの自治会は必須</t>
    </r>
    <phoneticPr fontId="27"/>
  </si>
  <si>
    <t>管理運営規程及び備品管理台帳</t>
    <rPh sb="0" eb="2">
      <t>カンリ</t>
    </rPh>
    <rPh sb="2" eb="4">
      <t>ウンエイ</t>
    </rPh>
    <rPh sb="4" eb="6">
      <t>キテイ</t>
    </rPh>
    <rPh sb="6" eb="7">
      <t>オヨ</t>
    </rPh>
    <rPh sb="8" eb="10">
      <t>ビヒン</t>
    </rPh>
    <rPh sb="10" eb="12">
      <t>カンリ</t>
    </rPh>
    <rPh sb="12" eb="14">
      <t>ダイチョウ</t>
    </rPh>
    <phoneticPr fontId="27"/>
  </si>
  <si>
    <t>※初回申請及び順番が6番までの自治会は必須</t>
    <phoneticPr fontId="27"/>
  </si>
  <si>
    <t>土地・建物が使用できる根拠書類</t>
    <phoneticPr fontId="27"/>
  </si>
  <si>
    <t>△</t>
    <phoneticPr fontId="27"/>
  </si>
  <si>
    <t>自治会所有の土地・建物以外（個人所有土地・建物、町有地など）に設置・保管する場合は必要</t>
    <rPh sb="0" eb="3">
      <t>ジチカイ</t>
    </rPh>
    <rPh sb="3" eb="5">
      <t>ショユウ</t>
    </rPh>
    <rPh sb="6" eb="8">
      <t>トチ</t>
    </rPh>
    <rPh sb="9" eb="11">
      <t>タテモノ</t>
    </rPh>
    <rPh sb="11" eb="13">
      <t>イガイ</t>
    </rPh>
    <rPh sb="14" eb="16">
      <t>コジン</t>
    </rPh>
    <rPh sb="16" eb="18">
      <t>ショユウ</t>
    </rPh>
    <rPh sb="18" eb="20">
      <t>トチ</t>
    </rPh>
    <rPh sb="21" eb="23">
      <t>タテモノ</t>
    </rPh>
    <rPh sb="24" eb="25">
      <t>チョウ</t>
    </rPh>
    <rPh sb="25" eb="26">
      <t>ユウ</t>
    </rPh>
    <rPh sb="26" eb="27">
      <t>チ</t>
    </rPh>
    <rPh sb="31" eb="33">
      <t>セッチ</t>
    </rPh>
    <rPh sb="34" eb="36">
      <t>ホカン</t>
    </rPh>
    <rPh sb="38" eb="40">
      <t>バアイ</t>
    </rPh>
    <rPh sb="41" eb="43">
      <t>ヒツヨウ</t>
    </rPh>
    <phoneticPr fontId="27"/>
  </si>
  <si>
    <r>
      <t>コピーで可。購入備品の品番は必ず明記をお願いします。
※</t>
    </r>
    <r>
      <rPr>
        <b/>
        <sz val="11"/>
        <rFont val="ＭＳ Ｐゴシック"/>
        <family val="3"/>
        <charset val="128"/>
      </rPr>
      <t>初回申請及び順番が6番までの自治会は必須</t>
    </r>
    <rPh sb="4" eb="5">
      <t>カ</t>
    </rPh>
    <rPh sb="6" eb="8">
      <t>コウニュウ</t>
    </rPh>
    <rPh sb="8" eb="10">
      <t>ビヒン</t>
    </rPh>
    <rPh sb="11" eb="13">
      <t>ヒンバン</t>
    </rPh>
    <rPh sb="14" eb="15">
      <t>カナラ</t>
    </rPh>
    <rPh sb="16" eb="18">
      <t>メイキ</t>
    </rPh>
    <rPh sb="20" eb="21">
      <t>ネガ</t>
    </rPh>
    <phoneticPr fontId="27"/>
  </si>
  <si>
    <r>
      <t xml:space="preserve">カタログ等のカラーコピー、事業の企画書や説明資料等。
</t>
    </r>
    <r>
      <rPr>
        <b/>
        <sz val="11"/>
        <rFont val="ＭＳ Ｐゴシック"/>
        <family val="3"/>
        <charset val="128"/>
      </rPr>
      <t>※初回申請及び順番が6番までの自治会は必須</t>
    </r>
    <rPh sb="16" eb="19">
      <t>キカクショ</t>
    </rPh>
    <rPh sb="24" eb="25">
      <t>トウ</t>
    </rPh>
    <phoneticPr fontId="27"/>
  </si>
  <si>
    <t>様式第１号（第５条関係）
コミュニティ助成事業補助金交付申請書</t>
    <phoneticPr fontId="27"/>
  </si>
  <si>
    <t>〇〇自治会会則</t>
    <phoneticPr fontId="20"/>
  </si>
  <si>
    <r>
      <t>原本を提出。
※</t>
    </r>
    <r>
      <rPr>
        <b/>
        <sz val="11"/>
        <rFont val="ＭＳ Ｐゴシック"/>
        <family val="3"/>
        <charset val="128"/>
      </rPr>
      <t xml:space="preserve">初回申請及び順番が6番までの自治会は必須
</t>
    </r>
    <r>
      <rPr>
        <sz val="11"/>
        <color theme="1"/>
        <rFont val="ＭＳ Ｐゴシック"/>
        <family val="3"/>
        <charset val="128"/>
      </rPr>
      <t>実施時期　　</t>
    </r>
    <r>
      <rPr>
        <b/>
        <sz val="11"/>
        <rFont val="ＭＳ Ｐゴシック"/>
        <family val="3"/>
        <charset val="128"/>
      </rPr>
      <t>当年</t>
    </r>
    <r>
      <rPr>
        <sz val="11"/>
        <color theme="1"/>
        <rFont val="ＭＳ Ｐゴシック"/>
        <family val="3"/>
        <charset val="128"/>
      </rPr>
      <t>中の日付
報告書提出　事業完了の日から2か月以内で</t>
    </r>
    <r>
      <rPr>
        <b/>
        <sz val="11"/>
        <rFont val="ＭＳ Ｐゴシック"/>
        <family val="3"/>
        <charset val="128"/>
      </rPr>
      <t>翌年1月31日</t>
    </r>
    <r>
      <rPr>
        <sz val="11"/>
        <color theme="1"/>
        <rFont val="ＭＳ Ｐゴシック"/>
        <family val="3"/>
        <charset val="128"/>
      </rPr>
      <t>までの日付</t>
    </r>
    <rPh sb="0" eb="2">
      <t>ゲンポン</t>
    </rPh>
    <rPh sb="3" eb="5">
      <t>テイシュツ</t>
    </rPh>
    <rPh sb="8" eb="10">
      <t>ショカイ</t>
    </rPh>
    <rPh sb="10" eb="12">
      <t>シンセイ</t>
    </rPh>
    <rPh sb="12" eb="13">
      <t>オヨ</t>
    </rPh>
    <rPh sb="14" eb="16">
      <t>ジュンバン</t>
    </rPh>
    <rPh sb="18" eb="19">
      <t>バン</t>
    </rPh>
    <rPh sb="22" eb="25">
      <t>ジチカイ</t>
    </rPh>
    <rPh sb="26" eb="28">
      <t>ヒッス</t>
    </rPh>
    <rPh sb="29" eb="31">
      <t>ジッシ</t>
    </rPh>
    <rPh sb="31" eb="33">
      <t>ジキ</t>
    </rPh>
    <rPh sb="35" eb="36">
      <t>トウ</t>
    </rPh>
    <rPh sb="36" eb="37">
      <t>ネン</t>
    </rPh>
    <rPh sb="37" eb="38">
      <t>チュウ</t>
    </rPh>
    <rPh sb="39" eb="41">
      <t>ヒヅケ</t>
    </rPh>
    <rPh sb="42" eb="45">
      <t>ホウコクショ</t>
    </rPh>
    <rPh sb="45" eb="47">
      <t>テイシュツ</t>
    </rPh>
    <rPh sb="48" eb="50">
      <t>ジギョウ</t>
    </rPh>
    <rPh sb="50" eb="52">
      <t>カンリョウ</t>
    </rPh>
    <rPh sb="53" eb="54">
      <t>ヒ</t>
    </rPh>
    <rPh sb="58" eb="59">
      <t>ゲツ</t>
    </rPh>
    <rPh sb="59" eb="61">
      <t>イナイ</t>
    </rPh>
    <rPh sb="62" eb="64">
      <t>ヨクトシ</t>
    </rPh>
    <rPh sb="63" eb="64">
      <t>ネン</t>
    </rPh>
    <rPh sb="65" eb="66">
      <t>ガツ</t>
    </rPh>
    <rPh sb="68" eb="69">
      <t>ニチ</t>
    </rPh>
    <rPh sb="72" eb="74">
      <t>ヒヅケ</t>
    </rPh>
    <phoneticPr fontId="27"/>
  </si>
  <si>
    <t>事業実施主体の今年度事業計画
及び予算書</t>
    <rPh sb="0" eb="2">
      <t>ジギョウ</t>
    </rPh>
    <rPh sb="2" eb="4">
      <t>ジッシ</t>
    </rPh>
    <rPh sb="4" eb="6">
      <t>シュタイ</t>
    </rPh>
    <rPh sb="7" eb="10">
      <t>コンネンド</t>
    </rPh>
    <rPh sb="10" eb="12">
      <t>ジギョウ</t>
    </rPh>
    <rPh sb="12" eb="14">
      <t>ケイカク</t>
    </rPh>
    <rPh sb="15" eb="16">
      <t>オヨ</t>
    </rPh>
    <rPh sb="17" eb="20">
      <t>ヨサンショ</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</si>
</sst>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176" formatCode="[$]ggge&quot;年&quot;m&quot;月&quot;d&quot;日&quot;;@" x16r2:formatCode16="[$-ja-JP-x-gannen]ggge&quot;年&quot;m&quot;月&quot;d&quot;日&quot;;@"/>
    <numFmt numFmtId="177" formatCode="#,##0&quot; 人&quot;;[Red]\-#,###"/>
    <numFmt numFmtId="178" formatCode="&quot;〒&quot;@"/>
    <numFmt numFmtId="179" formatCode="&quot;（ &quot;@&quot; ）&quot;"/>
    <numFmt numFmtId="180" formatCode="[$-411]ggg\ e&quot;　年　&quot;m&quot;　月　&quot;d&quot;　日　&quot;;@"/>
    <numFmt numFmtId="181" formatCode="0_);[Red]\(0\)"/>
    <numFmt numFmtId="182" formatCode="[$-411]ggg\ e&quot; 年 &quot;m&quot; 月 &quot;d&quot; 日 完了&quot;;@"/>
    <numFmt numFmtId="183" formatCode="[$-411]ggg\ e&quot; 年 &quot;m&quot; 月 &quot;d&quot; 日 開始　　～ &quot;;@"/>
    <numFmt numFmtId="184" formatCode="#,##0&quot;　円&quot;;[Red]\-#,##0"/>
    <numFmt numFmtId="185" formatCode="&quot;令和 &quot;0&quot; 年度　コミュニティ助成事業補助金交付申請書&quot;"/>
    <numFmt numFmtId="186" formatCode="#,##0;&quot;▲ &quot;#,##0"/>
    <numFmt numFmtId="187" formatCode="[$-411]ggge&quot;年&quot;m&quot;月&quot;d&quot;日&quot;;@"/>
    <numFmt numFmtId="188" formatCode="#,##0.00&quot;㎡&quot;"/>
    <numFmt numFmtId="189" formatCode="&quot;令和 &quot;0&quot; 年度　コミュニティ助成事業補助金交付決定通知書&quot;"/>
    <numFmt numFmtId="190" formatCode="&quot;令和 &quot;0&quot; 年度　コミュニティ助成事業補助金概算払請求書&quot;"/>
    <numFmt numFmtId="191" formatCode="&quot;令和 &quot;0&quot; 年度　コミュニティ助成事業実績報告書&quot;"/>
    <numFmt numFmtId="192" formatCode="&quot;令和 &quot;0&quot; 年度　コミュニティ助成事業補助金交付額確定通知書&quot;"/>
    <numFmt numFmtId="193" formatCode="&quot;令和 &quot;0&quot; 年度　コミュニティ助成事業補助金交付請求書&quot;"/>
    <numFmt numFmtId="194" formatCode="&quot;令和 &quot;0&quot; 年度　コミュニティ助成事業補助金概算払精算書&quot;"/>
    <numFmt numFmtId="195" formatCode="[$-411]ggg\ e&quot; 年 &quot;m&quot; 月 &quot;d&quot; 日&quot;;@"/>
    <numFmt numFmtId="196" formatCode="#,###;&quot;▲ &quot;#,###"/>
    <numFmt numFmtId="197" formatCode="0;\-0;;@"/>
  </numFmts>
  <fonts count="52" x14ac:knownFonts="1">
    <font>
      <sz val="11"/>
      <color theme="1"/>
      <name val="Meiryo UI"/>
      <family val="2"/>
      <charset val="128"/>
    </font>
    <font>
      <sz val="11"/>
      <color theme="1"/>
      <name val="Meiryo UI"/>
      <family val="2"/>
      <charset val="128"/>
    </font>
    <font>
      <sz val="18"/>
      <color theme="3"/>
      <name val="游ゴシック Light"/>
      <family val="2"/>
      <charset val="128"/>
      <scheme val="major"/>
    </font>
    <font>
      <b/>
      <sz val="15"/>
      <color theme="3"/>
      <name val="Meiryo UI"/>
      <family val="2"/>
      <charset val="128"/>
    </font>
    <font>
      <b/>
      <sz val="13"/>
      <color theme="3"/>
      <name val="Meiryo UI"/>
      <family val="2"/>
      <charset val="128"/>
    </font>
    <font>
      <b/>
      <sz val="11"/>
      <color theme="3"/>
      <name val="Meiryo UI"/>
      <family val="2"/>
      <charset val="128"/>
    </font>
    <font>
      <sz val="11"/>
      <color rgb="FF006100"/>
      <name val="Meiryo UI"/>
      <family val="2"/>
      <charset val="128"/>
    </font>
    <font>
      <sz val="11"/>
      <color rgb="FF9C0006"/>
      <name val="Meiryo UI"/>
      <family val="2"/>
      <charset val="128"/>
    </font>
    <font>
      <sz val="11"/>
      <color rgb="FF9C5700"/>
      <name val="Meiryo UI"/>
      <family val="2"/>
      <charset val="128"/>
    </font>
    <font>
      <sz val="11"/>
      <color rgb="FF3F3F76"/>
      <name val="Meiryo UI"/>
      <family val="2"/>
      <charset val="128"/>
    </font>
    <font>
      <b/>
      <sz val="11"/>
      <color rgb="FF3F3F3F"/>
      <name val="Meiryo UI"/>
      <family val="2"/>
      <charset val="128"/>
    </font>
    <font>
      <b/>
      <sz val="11"/>
      <color rgb="FFFA7D00"/>
      <name val="Meiryo UI"/>
      <family val="2"/>
      <charset val="128"/>
    </font>
    <font>
      <sz val="11"/>
      <color rgb="FFFA7D00"/>
      <name val="Meiryo UI"/>
      <family val="2"/>
      <charset val="128"/>
    </font>
    <font>
      <b/>
      <sz val="11"/>
      <color theme="0"/>
      <name val="Meiryo UI"/>
      <family val="2"/>
      <charset val="128"/>
    </font>
    <font>
      <sz val="11"/>
      <color rgb="FFFF0000"/>
      <name val="Meiryo UI"/>
      <family val="2"/>
      <charset val="128"/>
    </font>
    <font>
      <i/>
      <sz val="11"/>
      <color rgb="FF7F7F7F"/>
      <name val="Meiryo UI"/>
      <family val="2"/>
      <charset val="128"/>
    </font>
    <font>
      <b/>
      <sz val="11"/>
      <color theme="1"/>
      <name val="Meiryo UI"/>
      <family val="2"/>
      <charset val="128"/>
    </font>
    <font>
      <sz val="11"/>
      <color theme="0"/>
      <name val="Meiryo UI"/>
      <family val="2"/>
      <charset val="128"/>
    </font>
    <font>
      <sz val="10"/>
      <color theme="1"/>
      <name val="ＭＳ 明朝"/>
      <family val="1"/>
      <charset val="128"/>
    </font>
    <font>
      <b/>
      <sz val="16"/>
      <color theme="1"/>
      <name val="ＭＳ 明朝"/>
      <family val="1"/>
      <charset val="128"/>
    </font>
    <font>
      <sz val="6"/>
      <name val="Meiryo UI"/>
      <family val="2"/>
      <charset val="128"/>
    </font>
    <font>
      <sz val="11"/>
      <color theme="1"/>
      <name val="ＭＳ 明朝"/>
      <family val="1"/>
      <charset val="128"/>
    </font>
    <font>
      <sz val="10.5"/>
      <color theme="1"/>
      <name val="ＭＳ 明朝"/>
      <family val="1"/>
      <charset val="128"/>
    </font>
    <font>
      <b/>
      <sz val="10.5"/>
      <color theme="1"/>
      <name val="ＭＳ 明朝"/>
      <family val="1"/>
      <charset val="128"/>
    </font>
    <font>
      <sz val="16"/>
      <color theme="1"/>
      <name val="ＭＳ 明朝"/>
      <family val="1"/>
      <charset val="128"/>
    </font>
    <font>
      <sz val="11"/>
      <color theme="1"/>
      <name val="游ゴシック"/>
      <family val="3"/>
      <charset val="128"/>
      <scheme val="minor"/>
    </font>
    <font>
      <sz val="10"/>
      <color theme="1"/>
      <name val="游ゴシック"/>
      <family val="3"/>
      <charset val="128"/>
      <scheme val="minor"/>
    </font>
    <font>
      <sz val="6"/>
      <name val="ＭＳ Ｐゴシック"/>
      <family val="3"/>
      <charset val="128"/>
    </font>
    <font>
      <b/>
      <sz val="11"/>
      <color theme="1"/>
      <name val="游ゴシック"/>
      <family val="3"/>
      <charset val="128"/>
      <scheme val="minor"/>
    </font>
    <font>
      <sz val="11"/>
      <name val="ＭＳ Ｐゴシック"/>
      <family val="3"/>
      <charset val="128"/>
    </font>
    <font>
      <sz val="16"/>
      <name val="ＭＳ Ｐゴシック"/>
      <family val="3"/>
      <charset val="128"/>
    </font>
    <font>
      <sz val="8"/>
      <name val="ＭＳ Ｐゴシック"/>
      <family val="3"/>
      <charset val="128"/>
    </font>
    <font>
      <sz val="9"/>
      <name val="ＭＳ Ｐゴシック"/>
      <family val="3"/>
      <charset val="128"/>
    </font>
    <font>
      <sz val="9"/>
      <color rgb="FFFF0000"/>
      <name val="ＭＳ Ｐゴシック"/>
      <family val="3"/>
      <charset val="128"/>
    </font>
    <font>
      <sz val="9"/>
      <color theme="1"/>
      <name val="ＭＳ Ｐゴシック"/>
      <family val="3"/>
      <charset val="128"/>
    </font>
    <font>
      <b/>
      <sz val="9"/>
      <color rgb="FFFF0000"/>
      <name val="ＭＳ Ｐゴシック"/>
      <family val="3"/>
      <charset val="128"/>
    </font>
    <font>
      <sz val="11"/>
      <color rgb="FFFF0000"/>
      <name val="ＭＳ Ｐゴシック"/>
      <family val="3"/>
      <charset val="128"/>
    </font>
    <font>
      <u/>
      <sz val="9"/>
      <name val="ＭＳ Ｐゴシック"/>
      <family val="3"/>
      <charset val="128"/>
    </font>
    <font>
      <sz val="10"/>
      <name val="ＭＳ Ｐゴシック"/>
      <family val="3"/>
      <charset val="128"/>
    </font>
    <font>
      <u/>
      <sz val="9"/>
      <color rgb="FFFF0000"/>
      <name val="ＭＳ Ｐゴシック"/>
      <family val="3"/>
      <charset val="128"/>
    </font>
    <font>
      <b/>
      <u/>
      <sz val="10.5"/>
      <color theme="1"/>
      <name val="ＭＳ 明朝"/>
      <family val="1"/>
      <charset val="128"/>
    </font>
    <font>
      <sz val="18"/>
      <color theme="1"/>
      <name val="ＭＳ 明朝"/>
      <family val="1"/>
      <charset val="128"/>
    </font>
    <font>
      <sz val="16"/>
      <color rgb="FFFF0000"/>
      <name val="ＭＳ Ｐゴシック"/>
      <family val="3"/>
      <charset val="128"/>
    </font>
    <font>
      <sz val="12"/>
      <name val="ＭＳ Ｐゴシック"/>
      <family val="3"/>
      <charset val="128"/>
    </font>
    <font>
      <b/>
      <sz val="11"/>
      <name val="ＭＳ Ｐゴシック"/>
      <family val="3"/>
      <charset val="128"/>
    </font>
    <font>
      <b/>
      <sz val="11"/>
      <color rgb="FFFF0000"/>
      <name val="ＭＳ Ｐゴシック"/>
      <family val="3"/>
      <charset val="128"/>
    </font>
    <font>
      <sz val="11"/>
      <color theme="1"/>
      <name val="ＭＳ Ｐゴシック"/>
      <family val="3"/>
      <charset val="128"/>
    </font>
    <font>
      <sz val="11"/>
      <color theme="1"/>
      <name val="ＭＳ Ｐゴシック"/>
      <family val="2"/>
      <charset val="128"/>
    </font>
    <font>
      <sz val="12"/>
      <color theme="1"/>
      <name val="ＭＳ 明朝"/>
      <family val="1"/>
      <charset val="128"/>
    </font>
    <font>
      <sz val="14"/>
      <color theme="1"/>
      <name val="ＭＳ 明朝"/>
      <family val="1"/>
      <charset val="128"/>
    </font>
    <font>
      <b/>
      <sz val="9"/>
      <name val="ＭＳ Ｐゴシック"/>
      <family val="3"/>
      <charset val="128"/>
    </font>
    <font>
      <b/>
      <u/>
      <sz val="11"/>
      <name val="ＭＳ Ｐゴシック"/>
      <family val="3"/>
      <charset val="12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FF99"/>
        <bgColor indexed="64"/>
      </patternFill>
    </fill>
  </fills>
  <borders count="15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diagonal/>
    </border>
    <border>
      <left style="medium">
        <color indexed="64"/>
      </left>
      <right/>
      <top style="thin">
        <color indexed="64"/>
      </top>
      <bottom style="hair">
        <color indexed="64"/>
      </bottom>
      <diagonal/>
    </border>
    <border>
      <left style="medium">
        <color indexed="64"/>
      </left>
      <right style="medium">
        <color indexed="64"/>
      </right>
      <top/>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thin">
        <color indexed="64"/>
      </left>
      <right/>
      <top/>
      <bottom style="hair">
        <color indexed="64"/>
      </bottom>
      <diagonal/>
    </border>
    <border>
      <left style="medium">
        <color indexed="64"/>
      </left>
      <right style="thin">
        <color indexed="64"/>
      </right>
      <top style="hair">
        <color indexed="64"/>
      </top>
      <bottom/>
      <diagonal/>
    </border>
    <border>
      <left style="thin">
        <color indexed="64"/>
      </left>
      <right/>
      <top style="hair">
        <color indexed="64"/>
      </top>
      <bottom/>
      <diagonal/>
    </border>
    <border>
      <left style="medium">
        <color indexed="64"/>
      </left>
      <right style="medium">
        <color indexed="64"/>
      </right>
      <top style="hair">
        <color indexed="64"/>
      </top>
      <bottom style="thin">
        <color indexed="64"/>
      </bottom>
      <diagonal/>
    </border>
    <border diagonalUp="1">
      <left style="medium">
        <color indexed="64"/>
      </left>
      <right/>
      <top style="thin">
        <color indexed="64"/>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Up="1">
      <left style="medium">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medium">
        <color indexed="64"/>
      </left>
      <right style="thin">
        <color indexed="64"/>
      </right>
      <top style="thin">
        <color indexed="64"/>
      </top>
      <bottom style="medium">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diagonalUp="1">
      <left style="medium">
        <color indexed="64"/>
      </left>
      <right style="thin">
        <color indexed="64"/>
      </right>
      <top style="medium">
        <color indexed="64"/>
      </top>
      <bottom style="medium">
        <color indexed="64"/>
      </bottom>
      <diagonal style="thin">
        <color indexed="64"/>
      </diagonal>
    </border>
    <border>
      <left style="thin">
        <color indexed="64"/>
      </left>
      <right/>
      <top style="medium">
        <color indexed="64"/>
      </top>
      <bottom style="medium">
        <color indexed="64"/>
      </bottom>
      <diagonal/>
    </border>
    <border>
      <left/>
      <right/>
      <top style="medium">
        <color indexed="64"/>
      </top>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xf numFmtId="0" fontId="25" fillId="0" borderId="0">
      <alignment vertical="center"/>
    </xf>
    <xf numFmtId="0" fontId="29" fillId="0" borderId="0"/>
  </cellStyleXfs>
  <cellXfs count="784">
    <xf numFmtId="0" fontId="0" fillId="0" borderId="0" xfId="0">
      <alignment vertical="center"/>
    </xf>
    <xf numFmtId="0" fontId="22" fillId="0" borderId="0" xfId="0" applyFont="1" applyFill="1">
      <alignment vertical="center"/>
    </xf>
    <xf numFmtId="0" fontId="22" fillId="0" borderId="0" xfId="0" applyFont="1">
      <alignment vertical="center"/>
    </xf>
    <xf numFmtId="0" fontId="22" fillId="0" borderId="0" xfId="0" applyFont="1" applyAlignment="1">
      <alignment horizontal="center" vertical="center"/>
    </xf>
    <xf numFmtId="0" fontId="22" fillId="0" borderId="0" xfId="0" applyFont="1" applyAlignment="1">
      <alignment horizontal="right" vertical="center"/>
    </xf>
    <xf numFmtId="0" fontId="22" fillId="0" borderId="0" xfId="0" applyFont="1" applyBorder="1">
      <alignment vertical="center"/>
    </xf>
    <xf numFmtId="0" fontId="22" fillId="0" borderId="13" xfId="0" applyFont="1" applyBorder="1" applyAlignment="1">
      <alignment horizontal="left" vertical="center"/>
    </xf>
    <xf numFmtId="0" fontId="22" fillId="0" borderId="10" xfId="0" applyFont="1" applyBorder="1" applyAlignment="1">
      <alignment horizontal="left" vertical="center"/>
    </xf>
    <xf numFmtId="0" fontId="22" fillId="0" borderId="19" xfId="0" applyFont="1" applyBorder="1">
      <alignment vertical="center"/>
    </xf>
    <xf numFmtId="0" fontId="22" fillId="0" borderId="20" xfId="0" applyFont="1" applyBorder="1" applyAlignment="1">
      <alignment horizontal="left" vertical="center"/>
    </xf>
    <xf numFmtId="0" fontId="22" fillId="0" borderId="22" xfId="0" applyFont="1" applyBorder="1">
      <alignment vertical="center"/>
    </xf>
    <xf numFmtId="0" fontId="22" fillId="0" borderId="25" xfId="0" applyFont="1" applyBorder="1">
      <alignment vertical="center"/>
    </xf>
    <xf numFmtId="0" fontId="22" fillId="0" borderId="29" xfId="0" applyFont="1" applyBorder="1">
      <alignment vertical="center"/>
    </xf>
    <xf numFmtId="0" fontId="22" fillId="0" borderId="32" xfId="0" applyFont="1" applyBorder="1" applyAlignment="1">
      <alignment horizontal="left" vertical="center"/>
    </xf>
    <xf numFmtId="0" fontId="22" fillId="0" borderId="19" xfId="0" applyFont="1" applyBorder="1" applyAlignment="1">
      <alignment horizontal="left" vertical="center"/>
    </xf>
    <xf numFmtId="0" fontId="22" fillId="0" borderId="22" xfId="0" applyFont="1" applyBorder="1" applyAlignment="1">
      <alignment horizontal="left" vertical="center"/>
    </xf>
    <xf numFmtId="0" fontId="22" fillId="0" borderId="32" xfId="0" applyFont="1" applyBorder="1" applyAlignment="1">
      <alignment horizontal="center" vertical="center"/>
    </xf>
    <xf numFmtId="0" fontId="22" fillId="0" borderId="20" xfId="0" applyFont="1" applyBorder="1" applyAlignment="1">
      <alignment horizontal="center" vertical="center"/>
    </xf>
    <xf numFmtId="0" fontId="22" fillId="0" borderId="18" xfId="0" applyFont="1" applyBorder="1" applyAlignment="1">
      <alignment horizontal="left" vertical="center"/>
    </xf>
    <xf numFmtId="0" fontId="22" fillId="0" borderId="37" xfId="0" applyFont="1" applyBorder="1" applyAlignment="1">
      <alignment horizontal="left" vertical="center"/>
    </xf>
    <xf numFmtId="0" fontId="22" fillId="0" borderId="40" xfId="0" applyFont="1" applyBorder="1" applyAlignment="1">
      <alignment horizontal="left" vertical="center"/>
    </xf>
    <xf numFmtId="0" fontId="22" fillId="0" borderId="29" xfId="0" applyFont="1" applyBorder="1" applyAlignment="1">
      <alignment horizontal="left" vertical="center"/>
    </xf>
    <xf numFmtId="0" fontId="23" fillId="0" borderId="0" xfId="0" applyFont="1">
      <alignment vertical="center"/>
    </xf>
    <xf numFmtId="0" fontId="22" fillId="0" borderId="11" xfId="0" applyFont="1" applyBorder="1">
      <alignment vertical="center"/>
    </xf>
    <xf numFmtId="0" fontId="22" fillId="0" borderId="42" xfId="0" applyFont="1" applyBorder="1">
      <alignment vertical="center"/>
    </xf>
    <xf numFmtId="0" fontId="22" fillId="0" borderId="49" xfId="0" applyFont="1" applyBorder="1" applyAlignment="1">
      <alignment vertical="center"/>
    </xf>
    <xf numFmtId="0" fontId="22" fillId="0" borderId="50" xfId="0" applyFont="1" applyBorder="1" applyAlignment="1">
      <alignment vertical="center"/>
    </xf>
    <xf numFmtId="0" fontId="22" fillId="0" borderId="43" xfId="0" applyFont="1" applyBorder="1" applyAlignment="1">
      <alignment vertical="center"/>
    </xf>
    <xf numFmtId="0" fontId="22" fillId="0" borderId="52" xfId="0" applyFont="1" applyBorder="1">
      <alignment vertical="center"/>
    </xf>
    <xf numFmtId="0" fontId="22" fillId="0" borderId="53" xfId="0" applyFont="1" applyBorder="1" applyAlignment="1">
      <alignment vertical="center"/>
    </xf>
    <xf numFmtId="0" fontId="22" fillId="0" borderId="54" xfId="0" applyFont="1" applyBorder="1">
      <alignment vertical="center"/>
    </xf>
    <xf numFmtId="180" fontId="22" fillId="0" borderId="43" xfId="0" applyNumberFormat="1" applyFont="1" applyBorder="1" applyAlignment="1">
      <alignment vertical="center"/>
    </xf>
    <xf numFmtId="0" fontId="22" fillId="0" borderId="44" xfId="0" applyFont="1" applyBorder="1" applyAlignment="1">
      <alignment vertical="center"/>
    </xf>
    <xf numFmtId="180" fontId="22" fillId="0" borderId="44" xfId="0" applyNumberFormat="1" applyFont="1" applyBorder="1" applyAlignment="1">
      <alignment vertical="center"/>
    </xf>
    <xf numFmtId="0" fontId="22" fillId="0" borderId="59" xfId="0" applyFont="1" applyBorder="1" applyAlignment="1">
      <alignment horizontal="left" vertical="center"/>
    </xf>
    <xf numFmtId="181" fontId="22" fillId="0" borderId="0" xfId="42" applyNumberFormat="1" applyFont="1">
      <alignment vertical="center"/>
    </xf>
    <xf numFmtId="0" fontId="22" fillId="0" borderId="53" xfId="0" applyFont="1" applyBorder="1">
      <alignment vertical="center"/>
    </xf>
    <xf numFmtId="0" fontId="22" fillId="0" borderId="50" xfId="0" applyFont="1" applyBorder="1">
      <alignment vertical="center"/>
    </xf>
    <xf numFmtId="0" fontId="22" fillId="0" borderId="59" xfId="0" applyFont="1" applyBorder="1">
      <alignment vertical="center"/>
    </xf>
    <xf numFmtId="0" fontId="22" fillId="0" borderId="19" xfId="0" applyFont="1" applyBorder="1" applyAlignment="1">
      <alignment horizontal="center" vertical="center"/>
    </xf>
    <xf numFmtId="0" fontId="22" fillId="0" borderId="22" xfId="0" applyFont="1" applyBorder="1" applyAlignment="1">
      <alignment horizontal="center" vertical="center"/>
    </xf>
    <xf numFmtId="0" fontId="22" fillId="0" borderId="35" xfId="0" applyFont="1" applyBorder="1">
      <alignment vertical="center"/>
    </xf>
    <xf numFmtId="0" fontId="22" fillId="0" borderId="60" xfId="0" applyFont="1" applyBorder="1">
      <alignment vertical="center"/>
    </xf>
    <xf numFmtId="0" fontId="22" fillId="0" borderId="49" xfId="0" applyFont="1" applyBorder="1">
      <alignment vertical="center"/>
    </xf>
    <xf numFmtId="0" fontId="25" fillId="0" borderId="0" xfId="43">
      <alignment vertical="center"/>
    </xf>
    <xf numFmtId="0" fontId="26" fillId="0" borderId="0" xfId="43" applyFont="1" applyAlignment="1">
      <alignment horizontal="right" vertical="center"/>
    </xf>
    <xf numFmtId="0" fontId="25" fillId="0" borderId="0" xfId="43" applyAlignment="1">
      <alignment horizontal="left" vertical="center"/>
    </xf>
    <xf numFmtId="0" fontId="26" fillId="0" borderId="0" xfId="43" applyFont="1" applyAlignment="1">
      <alignment horizontal="left" vertical="center"/>
    </xf>
    <xf numFmtId="0" fontId="25" fillId="0" borderId="0" xfId="43" applyAlignment="1">
      <alignment horizontal="right" vertical="center"/>
    </xf>
    <xf numFmtId="0" fontId="25" fillId="34" borderId="20" xfId="43" applyFill="1" applyBorder="1" applyAlignment="1">
      <alignment horizontal="center" vertical="center" wrapText="1"/>
    </xf>
    <xf numFmtId="0" fontId="25" fillId="34" borderId="20" xfId="43" applyFill="1" applyBorder="1" applyAlignment="1">
      <alignment horizontal="center" vertical="center"/>
    </xf>
    <xf numFmtId="186" fontId="25" fillId="0" borderId="78" xfId="43" applyNumberFormat="1" applyBorder="1">
      <alignment vertical="center"/>
    </xf>
    <xf numFmtId="0" fontId="25" fillId="0" borderId="38" xfId="43" applyBorder="1">
      <alignment vertical="center"/>
    </xf>
    <xf numFmtId="0" fontId="25" fillId="0" borderId="38" xfId="43" applyBorder="1" applyAlignment="1">
      <alignment vertical="center" wrapText="1"/>
    </xf>
    <xf numFmtId="186" fontId="25" fillId="0" borderId="38" xfId="43" applyNumberFormat="1" applyBorder="1">
      <alignment vertical="center"/>
    </xf>
    <xf numFmtId="186" fontId="25" fillId="0" borderId="79" xfId="43" applyNumberFormat="1" applyBorder="1">
      <alignment vertical="center"/>
    </xf>
    <xf numFmtId="186" fontId="25" fillId="0" borderId="80" xfId="43" applyNumberFormat="1" applyBorder="1">
      <alignment vertical="center"/>
    </xf>
    <xf numFmtId="186" fontId="25" fillId="0" borderId="81" xfId="43" applyNumberFormat="1" applyBorder="1">
      <alignment vertical="center"/>
    </xf>
    <xf numFmtId="186" fontId="28" fillId="0" borderId="20" xfId="43" applyNumberFormat="1" applyFont="1" applyBorder="1">
      <alignment vertical="center"/>
    </xf>
    <xf numFmtId="186" fontId="25" fillId="0" borderId="20" xfId="43" applyNumberFormat="1" applyBorder="1">
      <alignment vertical="center"/>
    </xf>
    <xf numFmtId="186" fontId="28" fillId="35" borderId="42" xfId="43" applyNumberFormat="1" applyFont="1" applyFill="1" applyBorder="1">
      <alignment vertical="center"/>
    </xf>
    <xf numFmtId="0" fontId="25" fillId="0" borderId="82" xfId="43" applyBorder="1" applyAlignment="1">
      <alignment horizontal="center" vertical="center"/>
    </xf>
    <xf numFmtId="0" fontId="25" fillId="0" borderId="42" xfId="43" applyBorder="1" applyAlignment="1">
      <alignment vertical="center" wrapText="1"/>
    </xf>
    <xf numFmtId="0" fontId="25" fillId="0" borderId="42" xfId="43" applyBorder="1">
      <alignment vertical="center"/>
    </xf>
    <xf numFmtId="0" fontId="25" fillId="0" borderId="51" xfId="43" applyBorder="1">
      <alignment vertical="center"/>
    </xf>
    <xf numFmtId="0" fontId="26" fillId="34" borderId="42" xfId="43" applyFont="1" applyFill="1" applyBorder="1">
      <alignment vertical="center"/>
    </xf>
    <xf numFmtId="0" fontId="25" fillId="34" borderId="43" xfId="43" applyFill="1" applyBorder="1">
      <alignment vertical="center"/>
    </xf>
    <xf numFmtId="0" fontId="25" fillId="0" borderId="20" xfId="43" applyBorder="1" applyAlignment="1">
      <alignment horizontal="center" vertical="center"/>
    </xf>
    <xf numFmtId="187" fontId="25" fillId="0" borderId="20" xfId="43" applyNumberFormat="1" applyBorder="1">
      <alignment vertical="center"/>
    </xf>
    <xf numFmtId="187" fontId="25" fillId="0" borderId="82" xfId="43" applyNumberFormat="1" applyBorder="1">
      <alignment vertical="center"/>
    </xf>
    <xf numFmtId="0" fontId="25" fillId="0" borderId="20" xfId="43" applyBorder="1">
      <alignment vertical="center"/>
    </xf>
    <xf numFmtId="0" fontId="25" fillId="35" borderId="12" xfId="43" applyFill="1" applyBorder="1" applyAlignment="1">
      <alignment horizontal="centerContinuous" vertical="center"/>
    </xf>
    <xf numFmtId="0" fontId="25" fillId="35" borderId="15" xfId="43" applyFill="1" applyBorder="1" applyAlignment="1">
      <alignment horizontal="centerContinuous" vertical="center"/>
    </xf>
    <xf numFmtId="0" fontId="25" fillId="36" borderId="86" xfId="43" applyFill="1" applyBorder="1" applyAlignment="1">
      <alignment horizontal="center" vertical="center"/>
    </xf>
    <xf numFmtId="0" fontId="25" fillId="0" borderId="0" xfId="43" applyAlignment="1">
      <alignment horizontal="center" vertical="center"/>
    </xf>
    <xf numFmtId="0" fontId="25" fillId="36" borderId="17" xfId="43" applyFill="1" applyBorder="1" applyAlignment="1">
      <alignment horizontal="center" vertical="center"/>
    </xf>
    <xf numFmtId="186" fontId="25" fillId="0" borderId="0" xfId="43" applyNumberFormat="1">
      <alignment vertical="center"/>
    </xf>
    <xf numFmtId="0" fontId="25" fillId="0" borderId="88" xfId="43" applyBorder="1" applyProtection="1">
      <alignment vertical="center"/>
      <protection locked="0"/>
    </xf>
    <xf numFmtId="186" fontId="25" fillId="0" borderId="0" xfId="43" applyNumberFormat="1" applyAlignment="1">
      <alignment horizontal="center" vertical="center"/>
    </xf>
    <xf numFmtId="0" fontId="25" fillId="36" borderId="91" xfId="43" applyFill="1" applyBorder="1">
      <alignment vertical="center"/>
    </xf>
    <xf numFmtId="0" fontId="25" fillId="0" borderId="0" xfId="43" applyAlignment="1">
      <alignment horizontal="center" vertical="center" wrapText="1"/>
    </xf>
    <xf numFmtId="0" fontId="25" fillId="34" borderId="19" xfId="43" applyFill="1" applyBorder="1" applyAlignment="1">
      <alignment horizontal="center" vertical="center"/>
    </xf>
    <xf numFmtId="0" fontId="25" fillId="34" borderId="42" xfId="43" applyFill="1" applyBorder="1" applyAlignment="1">
      <alignment horizontal="center" vertical="center"/>
    </xf>
    <xf numFmtId="0" fontId="25" fillId="34" borderId="91" xfId="43" applyFill="1" applyBorder="1">
      <alignment vertical="center"/>
    </xf>
    <xf numFmtId="0" fontId="25" fillId="0" borderId="78" xfId="43" applyBorder="1" applyProtection="1">
      <alignment vertical="center"/>
      <protection locked="0"/>
    </xf>
    <xf numFmtId="0" fontId="25" fillId="0" borderId="78" xfId="43" applyBorder="1" applyAlignment="1" applyProtection="1">
      <alignment vertical="center" wrapText="1"/>
      <protection locked="0"/>
    </xf>
    <xf numFmtId="186" fontId="25" fillId="0" borderId="78" xfId="43" applyNumberFormat="1" applyBorder="1" applyProtection="1">
      <alignment vertical="center"/>
      <protection locked="0"/>
    </xf>
    <xf numFmtId="186" fontId="25" fillId="0" borderId="78" xfId="43" applyNumberFormat="1" applyBorder="1" applyAlignment="1" applyProtection="1">
      <alignment horizontal="center" vertical="center"/>
      <protection locked="0"/>
    </xf>
    <xf numFmtId="0" fontId="25" fillId="0" borderId="78" xfId="43" applyBorder="1" applyAlignment="1" applyProtection="1">
      <alignment horizontal="center" vertical="center" wrapText="1"/>
      <protection locked="0"/>
    </xf>
    <xf numFmtId="0" fontId="25" fillId="0" borderId="0" xfId="43" applyAlignment="1">
      <alignment vertical="center" wrapText="1"/>
    </xf>
    <xf numFmtId="186" fontId="25" fillId="0" borderId="92" xfId="43" applyNumberFormat="1" applyBorder="1">
      <alignment vertical="center"/>
    </xf>
    <xf numFmtId="186" fontId="25" fillId="0" borderId="69" xfId="43" applyNumberFormat="1" applyBorder="1">
      <alignment vertical="center"/>
    </xf>
    <xf numFmtId="0" fontId="25" fillId="0" borderId="38" xfId="43" applyBorder="1" applyProtection="1">
      <alignment vertical="center"/>
      <protection locked="0"/>
    </xf>
    <xf numFmtId="0" fontId="25" fillId="0" borderId="38" xfId="43" applyBorder="1" applyAlignment="1" applyProtection="1">
      <alignment vertical="center" wrapText="1"/>
      <protection locked="0"/>
    </xf>
    <xf numFmtId="186" fontId="25" fillId="0" borderId="38" xfId="43" applyNumberFormat="1" applyBorder="1" applyProtection="1">
      <alignment vertical="center"/>
      <protection locked="0"/>
    </xf>
    <xf numFmtId="0" fontId="25" fillId="0" borderId="79" xfId="43" applyBorder="1" applyAlignment="1" applyProtection="1">
      <alignment horizontal="center" vertical="center" wrapText="1"/>
      <protection locked="0"/>
    </xf>
    <xf numFmtId="186" fontId="25" fillId="0" borderId="37" xfId="43" applyNumberFormat="1" applyBorder="1">
      <alignment vertical="center"/>
    </xf>
    <xf numFmtId="186" fontId="25" fillId="0" borderId="35" xfId="43" applyNumberFormat="1" applyBorder="1">
      <alignment vertical="center"/>
    </xf>
    <xf numFmtId="0" fontId="25" fillId="0" borderId="94" xfId="43" applyBorder="1" applyProtection="1">
      <alignment vertical="center"/>
      <protection locked="0"/>
    </xf>
    <xf numFmtId="0" fontId="25" fillId="0" borderId="79" xfId="43" applyBorder="1" applyProtection="1">
      <alignment vertical="center"/>
      <protection locked="0"/>
    </xf>
    <xf numFmtId="0" fontId="25" fillId="0" borderId="79" xfId="43" applyBorder="1" applyAlignment="1" applyProtection="1">
      <alignment vertical="center" wrapText="1"/>
      <protection locked="0"/>
    </xf>
    <xf numFmtId="186" fontId="25" fillId="0" borderId="79" xfId="43" applyNumberFormat="1" applyBorder="1" applyProtection="1">
      <alignment vertical="center"/>
      <protection locked="0"/>
    </xf>
    <xf numFmtId="186" fontId="25" fillId="0" borderId="79" xfId="43" applyNumberFormat="1" applyBorder="1" applyAlignment="1" applyProtection="1">
      <alignment horizontal="center" vertical="center"/>
      <protection locked="0"/>
    </xf>
    <xf numFmtId="186" fontId="25" fillId="0" borderId="95" xfId="43" applyNumberFormat="1" applyBorder="1">
      <alignment vertical="center"/>
    </xf>
    <xf numFmtId="186" fontId="25" fillId="0" borderId="72" xfId="43" applyNumberFormat="1" applyBorder="1">
      <alignment vertical="center"/>
    </xf>
    <xf numFmtId="0" fontId="25" fillId="0" borderId="80" xfId="43" applyBorder="1" applyProtection="1">
      <alignment vertical="center"/>
      <protection locked="0"/>
    </xf>
    <xf numFmtId="0" fontId="25" fillId="0" borderId="80" xfId="43" applyBorder="1" applyAlignment="1" applyProtection="1">
      <alignment vertical="center" wrapText="1"/>
      <protection locked="0"/>
    </xf>
    <xf numFmtId="186" fontId="25" fillId="0" borderId="80" xfId="43" applyNumberFormat="1" applyBorder="1" applyProtection="1">
      <alignment vertical="center"/>
      <protection locked="0"/>
    </xf>
    <xf numFmtId="186" fontId="25" fillId="0" borderId="80" xfId="43" applyNumberFormat="1" applyBorder="1" applyAlignment="1" applyProtection="1">
      <alignment horizontal="center" vertical="center"/>
      <protection locked="0"/>
    </xf>
    <xf numFmtId="0" fontId="25" fillId="0" borderId="80" xfId="43" applyBorder="1" applyAlignment="1" applyProtection="1">
      <alignment horizontal="center" vertical="center" wrapText="1"/>
      <protection locked="0"/>
    </xf>
    <xf numFmtId="186" fontId="25" fillId="0" borderId="96" xfId="43" applyNumberFormat="1" applyBorder="1">
      <alignment vertical="center"/>
    </xf>
    <xf numFmtId="186" fontId="25" fillId="0" borderId="97" xfId="43" applyNumberFormat="1" applyBorder="1">
      <alignment vertical="center"/>
    </xf>
    <xf numFmtId="0" fontId="25" fillId="0" borderId="81" xfId="43" applyBorder="1" applyProtection="1">
      <alignment vertical="center"/>
      <protection locked="0"/>
    </xf>
    <xf numFmtId="0" fontId="25" fillId="0" borderId="81" xfId="43" applyBorder="1" applyAlignment="1" applyProtection="1">
      <alignment vertical="center" wrapText="1"/>
      <protection locked="0"/>
    </xf>
    <xf numFmtId="186" fontId="25" fillId="0" borderId="81" xfId="43" applyNumberFormat="1" applyBorder="1" applyProtection="1">
      <alignment vertical="center"/>
      <protection locked="0"/>
    </xf>
    <xf numFmtId="186" fontId="25" fillId="0" borderId="81" xfId="43" applyNumberFormat="1" applyBorder="1" applyAlignment="1" applyProtection="1">
      <alignment horizontal="center" vertical="center"/>
      <protection locked="0"/>
    </xf>
    <xf numFmtId="0" fontId="25" fillId="0" borderId="81" xfId="43" applyBorder="1" applyAlignment="1" applyProtection="1">
      <alignment horizontal="center" vertical="center" wrapText="1"/>
      <protection locked="0"/>
    </xf>
    <xf numFmtId="186" fontId="25" fillId="0" borderId="98" xfId="43" applyNumberFormat="1" applyBorder="1">
      <alignment vertical="center"/>
    </xf>
    <xf numFmtId="186" fontId="25" fillId="0" borderId="99" xfId="43" applyNumberFormat="1" applyBorder="1">
      <alignment vertical="center"/>
    </xf>
    <xf numFmtId="0" fontId="25" fillId="0" borderId="100" xfId="43" applyBorder="1" applyProtection="1">
      <alignment vertical="center"/>
      <protection locked="0"/>
    </xf>
    <xf numFmtId="186" fontId="25" fillId="0" borderId="42" xfId="43" applyNumberFormat="1" applyBorder="1">
      <alignment vertical="center"/>
    </xf>
    <xf numFmtId="0" fontId="25" fillId="0" borderId="91" xfId="43" applyBorder="1">
      <alignment vertical="center"/>
    </xf>
    <xf numFmtId="186" fontId="25" fillId="35" borderId="45" xfId="43" applyNumberFormat="1" applyFill="1" applyBorder="1">
      <alignment vertical="center"/>
    </xf>
    <xf numFmtId="0" fontId="25" fillId="36" borderId="17" xfId="43" applyFill="1" applyBorder="1">
      <alignment vertical="center"/>
    </xf>
    <xf numFmtId="0" fontId="25" fillId="0" borderId="20" xfId="43" applyBorder="1" applyAlignment="1" applyProtection="1">
      <alignment horizontal="center" vertical="center"/>
      <protection locked="0"/>
    </xf>
    <xf numFmtId="0" fontId="25" fillId="0" borderId="35" xfId="43" applyBorder="1" applyAlignment="1">
      <alignment horizontal="center" vertical="center"/>
    </xf>
    <xf numFmtId="0" fontId="25" fillId="0" borderId="60" xfId="43" applyBorder="1" applyAlignment="1">
      <alignment horizontal="center" vertical="center"/>
    </xf>
    <xf numFmtId="0" fontId="25" fillId="0" borderId="60" xfId="43" applyBorder="1">
      <alignment vertical="center"/>
    </xf>
    <xf numFmtId="0" fontId="25" fillId="0" borderId="60" xfId="43" applyBorder="1" applyAlignment="1">
      <alignment vertical="center" wrapText="1"/>
    </xf>
    <xf numFmtId="187" fontId="25" fillId="0" borderId="20" xfId="43" applyNumberFormat="1" applyBorder="1" applyProtection="1">
      <alignment vertical="center"/>
      <protection locked="0"/>
    </xf>
    <xf numFmtId="0" fontId="25" fillId="0" borderId="51" xfId="43" applyBorder="1" applyAlignment="1" applyProtection="1">
      <alignment horizontal="center" vertical="center"/>
      <protection locked="0"/>
    </xf>
    <xf numFmtId="0" fontId="22" fillId="0" borderId="0" xfId="0" applyFont="1" applyFill="1" applyBorder="1" applyAlignment="1">
      <alignment vertical="center"/>
    </xf>
    <xf numFmtId="189" fontId="22" fillId="0" borderId="0" xfId="0" applyNumberFormat="1" applyFont="1" applyFill="1" applyBorder="1" applyAlignment="1">
      <alignment vertical="center"/>
    </xf>
    <xf numFmtId="0" fontId="22" fillId="0" borderId="0" xfId="0" applyFont="1" applyFill="1" applyBorder="1">
      <alignment vertical="center"/>
    </xf>
    <xf numFmtId="0" fontId="22" fillId="0" borderId="20" xfId="0" applyFont="1" applyBorder="1" applyAlignment="1">
      <alignment horizontal="left" vertical="center" wrapText="1"/>
    </xf>
    <xf numFmtId="0" fontId="25" fillId="0" borderId="42" xfId="43" applyBorder="1" applyAlignment="1">
      <alignment vertical="center" wrapText="1"/>
    </xf>
    <xf numFmtId="0" fontId="25" fillId="0" borderId="51" xfId="43" applyBorder="1">
      <alignment vertical="center"/>
    </xf>
    <xf numFmtId="0" fontId="25" fillId="0" borderId="42" xfId="43" applyBorder="1">
      <alignment vertical="center"/>
    </xf>
    <xf numFmtId="0" fontId="0" fillId="0" borderId="0" xfId="0" applyAlignment="1">
      <alignment vertical="center" wrapText="1"/>
    </xf>
    <xf numFmtId="186" fontId="25" fillId="0" borderId="38" xfId="43" applyNumberFormat="1" applyBorder="1" applyAlignment="1" applyProtection="1">
      <alignment horizontal="center" vertical="center" wrapText="1"/>
      <protection locked="0"/>
    </xf>
    <xf numFmtId="186" fontId="25" fillId="0" borderId="38" xfId="43" applyNumberFormat="1" applyBorder="1" applyAlignment="1" applyProtection="1">
      <alignment vertical="center" wrapText="1"/>
      <protection locked="0"/>
    </xf>
    <xf numFmtId="186" fontId="25" fillId="0" borderId="79" xfId="43" applyNumberFormat="1" applyBorder="1" applyAlignment="1" applyProtection="1">
      <alignment horizontal="center" vertical="center" wrapText="1"/>
      <protection locked="0"/>
    </xf>
    <xf numFmtId="186" fontId="25" fillId="0" borderId="79" xfId="43" applyNumberFormat="1" applyBorder="1" applyAlignment="1" applyProtection="1">
      <alignment vertical="center" wrapText="1"/>
      <protection locked="0"/>
    </xf>
    <xf numFmtId="0" fontId="22" fillId="0" borderId="0" xfId="0" applyFont="1" applyAlignment="1">
      <alignment vertical="center" wrapText="1"/>
    </xf>
    <xf numFmtId="0" fontId="22" fillId="0" borderId="32" xfId="0" applyFont="1" applyBorder="1" applyAlignment="1">
      <alignment vertical="center" wrapText="1"/>
    </xf>
    <xf numFmtId="0" fontId="22" fillId="0" borderId="29" xfId="0" applyFont="1" applyBorder="1" applyAlignment="1">
      <alignment vertical="center" wrapText="1"/>
    </xf>
    <xf numFmtId="0" fontId="22" fillId="0" borderId="19" xfId="0" applyFont="1" applyBorder="1" applyAlignment="1">
      <alignment vertical="center" wrapText="1"/>
    </xf>
    <xf numFmtId="0" fontId="22" fillId="0" borderId="40" xfId="0" applyFont="1" applyBorder="1" applyAlignment="1">
      <alignment vertical="center" wrapText="1"/>
    </xf>
    <xf numFmtId="0" fontId="22" fillId="0" borderId="37" xfId="0" applyFont="1" applyBorder="1" applyAlignment="1">
      <alignment vertical="center" wrapText="1"/>
    </xf>
    <xf numFmtId="0" fontId="22" fillId="0" borderId="39" xfId="0" applyFont="1" applyBorder="1" applyAlignment="1">
      <alignment vertical="center" wrapText="1"/>
    </xf>
    <xf numFmtId="0" fontId="22" fillId="0" borderId="23" xfId="0" applyFont="1" applyBorder="1" applyAlignment="1">
      <alignment horizontal="left" vertical="center" wrapText="1"/>
    </xf>
    <xf numFmtId="0" fontId="25" fillId="0" borderId="78" xfId="43" applyBorder="1" applyAlignment="1">
      <alignment horizontal="center" vertical="center"/>
    </xf>
    <xf numFmtId="0" fontId="25" fillId="0" borderId="38" xfId="43" applyBorder="1" applyAlignment="1">
      <alignment horizontal="center" vertical="center"/>
    </xf>
    <xf numFmtId="0" fontId="25" fillId="0" borderId="79" xfId="43" applyBorder="1" applyAlignment="1">
      <alignment horizontal="center" vertical="center"/>
    </xf>
    <xf numFmtId="0" fontId="25" fillId="0" borderId="80" xfId="43" applyBorder="1" applyAlignment="1">
      <alignment horizontal="center" vertical="center"/>
    </xf>
    <xf numFmtId="0" fontId="25" fillId="0" borderId="81" xfId="43" applyBorder="1" applyAlignment="1">
      <alignment horizontal="center" vertical="center"/>
    </xf>
    <xf numFmtId="196" fontId="25" fillId="0" borderId="78" xfId="43" applyNumberFormat="1" applyBorder="1">
      <alignment vertical="center"/>
    </xf>
    <xf numFmtId="196" fontId="25" fillId="0" borderId="38" xfId="43" applyNumberFormat="1" applyBorder="1">
      <alignment vertical="center"/>
    </xf>
    <xf numFmtId="196" fontId="25" fillId="0" borderId="79" xfId="43" applyNumberFormat="1" applyBorder="1">
      <alignment vertical="center"/>
    </xf>
    <xf numFmtId="196" fontId="25" fillId="0" borderId="80" xfId="43" applyNumberFormat="1" applyBorder="1">
      <alignment vertical="center"/>
    </xf>
    <xf numFmtId="196" fontId="25" fillId="0" borderId="81" xfId="43" applyNumberFormat="1" applyBorder="1">
      <alignment vertical="center"/>
    </xf>
    <xf numFmtId="0" fontId="25" fillId="33" borderId="78" xfId="43" applyFill="1" applyBorder="1" applyAlignment="1">
      <alignment vertical="center" wrapText="1"/>
    </xf>
    <xf numFmtId="186" fontId="25" fillId="33" borderId="78" xfId="43" applyNumberFormat="1" applyFill="1" applyBorder="1">
      <alignment vertical="center"/>
    </xf>
    <xf numFmtId="0" fontId="25" fillId="33" borderId="38" xfId="43" applyFill="1" applyBorder="1" applyAlignment="1">
      <alignment vertical="center" wrapText="1"/>
    </xf>
    <xf numFmtId="186" fontId="25" fillId="33" borderId="38" xfId="43" applyNumberFormat="1" applyFill="1" applyBorder="1">
      <alignment vertical="center"/>
    </xf>
    <xf numFmtId="0" fontId="25" fillId="33" borderId="79" xfId="43" applyFill="1" applyBorder="1" applyAlignment="1">
      <alignment vertical="center" wrapText="1"/>
    </xf>
    <xf numFmtId="186" fontId="25" fillId="33" borderId="79" xfId="43" applyNumberFormat="1" applyFill="1" applyBorder="1">
      <alignment vertical="center"/>
    </xf>
    <xf numFmtId="0" fontId="25" fillId="33" borderId="80" xfId="43" applyFill="1" applyBorder="1" applyAlignment="1">
      <alignment vertical="center" wrapText="1"/>
    </xf>
    <xf numFmtId="186" fontId="25" fillId="33" borderId="80" xfId="43" applyNumberFormat="1" applyFill="1" applyBorder="1">
      <alignment vertical="center"/>
    </xf>
    <xf numFmtId="0" fontId="25" fillId="33" borderId="81" xfId="43" applyFill="1" applyBorder="1" applyAlignment="1">
      <alignment vertical="center" wrapText="1"/>
    </xf>
    <xf numFmtId="186" fontId="25" fillId="33" borderId="81" xfId="43" applyNumberFormat="1" applyFill="1" applyBorder="1">
      <alignment vertical="center"/>
    </xf>
    <xf numFmtId="186" fontId="25" fillId="33" borderId="78" xfId="43" applyNumberFormat="1" applyFill="1" applyBorder="1" applyAlignment="1">
      <alignment horizontal="center" vertical="center"/>
    </xf>
    <xf numFmtId="0" fontId="25" fillId="33" borderId="78" xfId="43" applyFill="1" applyBorder="1" applyAlignment="1">
      <alignment horizontal="center" vertical="center" wrapText="1"/>
    </xf>
    <xf numFmtId="186" fontId="25" fillId="33" borderId="38" xfId="43" applyNumberFormat="1" applyFill="1" applyBorder="1" applyAlignment="1">
      <alignment horizontal="center" vertical="center"/>
    </xf>
    <xf numFmtId="0" fontId="25" fillId="33" borderId="79" xfId="43" applyFill="1" applyBorder="1" applyAlignment="1">
      <alignment horizontal="center" vertical="center" wrapText="1"/>
    </xf>
    <xf numFmtId="186" fontId="25" fillId="33" borderId="79" xfId="43" applyNumberFormat="1" applyFill="1" applyBorder="1" applyAlignment="1">
      <alignment horizontal="center" vertical="center"/>
    </xf>
    <xf numFmtId="186" fontId="25" fillId="33" borderId="79" xfId="43" applyNumberFormat="1" applyFill="1" applyBorder="1" applyAlignment="1">
      <alignment horizontal="center" vertical="center" wrapText="1"/>
    </xf>
    <xf numFmtId="186" fontId="25" fillId="33" borderId="80" xfId="43" applyNumberFormat="1" applyFill="1" applyBorder="1" applyAlignment="1">
      <alignment horizontal="center" vertical="center"/>
    </xf>
    <xf numFmtId="0" fontId="25" fillId="33" borderId="80" xfId="43" applyFill="1" applyBorder="1" applyAlignment="1">
      <alignment horizontal="center" vertical="center" wrapText="1"/>
    </xf>
    <xf numFmtId="186" fontId="25" fillId="33" borderId="81" xfId="43" applyNumberFormat="1" applyFill="1" applyBorder="1" applyAlignment="1">
      <alignment horizontal="center" vertical="center"/>
    </xf>
    <xf numFmtId="0" fontId="25" fillId="33" borderId="81" xfId="43" applyFill="1" applyBorder="1" applyAlignment="1">
      <alignment horizontal="center" vertical="center" wrapText="1"/>
    </xf>
    <xf numFmtId="0" fontId="25" fillId="33" borderId="20" xfId="43" applyFill="1" applyBorder="1" applyAlignment="1">
      <alignment horizontal="center" vertical="center"/>
    </xf>
    <xf numFmtId="0" fontId="25" fillId="33" borderId="51" xfId="43" applyFill="1" applyBorder="1" applyAlignment="1">
      <alignment horizontal="center" vertical="center"/>
    </xf>
    <xf numFmtId="0" fontId="30" fillId="0" borderId="0" xfId="44" applyFont="1" applyAlignment="1">
      <alignment horizontal="centerContinuous" vertical="center"/>
    </xf>
    <xf numFmtId="0" fontId="29" fillId="0" borderId="0" xfId="44" applyAlignment="1">
      <alignment vertical="center"/>
    </xf>
    <xf numFmtId="0" fontId="31" fillId="35" borderId="25" xfId="44" applyFont="1" applyFill="1" applyBorder="1" applyAlignment="1">
      <alignment horizontal="center" vertical="center" wrapText="1"/>
    </xf>
    <xf numFmtId="0" fontId="31" fillId="35" borderId="31" xfId="44" applyFont="1" applyFill="1" applyBorder="1" applyAlignment="1">
      <alignment horizontal="center" vertical="center" wrapText="1"/>
    </xf>
    <xf numFmtId="0" fontId="27" fillId="35" borderId="27" xfId="44" applyFont="1" applyFill="1" applyBorder="1" applyAlignment="1">
      <alignment horizontal="center" vertical="center" wrapText="1"/>
    </xf>
    <xf numFmtId="0" fontId="29" fillId="0" borderId="0" xfId="44" applyAlignment="1">
      <alignment horizontal="center" vertical="center"/>
    </xf>
    <xf numFmtId="0" fontId="29" fillId="35" borderId="39" xfId="44" applyFill="1" applyBorder="1" applyAlignment="1">
      <alignment horizontal="center" vertical="center"/>
    </xf>
    <xf numFmtId="0" fontId="29" fillId="35" borderId="116" xfId="44" applyFill="1" applyBorder="1" applyAlignment="1">
      <alignment horizontal="center" vertical="center" wrapText="1"/>
    </xf>
    <xf numFmtId="0" fontId="29" fillId="35" borderId="117" xfId="44" applyFill="1" applyBorder="1" applyAlignment="1">
      <alignment horizontal="center" vertical="center" wrapText="1"/>
    </xf>
    <xf numFmtId="0" fontId="31" fillId="35" borderId="10" xfId="44" applyFont="1" applyFill="1" applyBorder="1" applyAlignment="1">
      <alignment horizontal="center" vertical="center" wrapText="1"/>
    </xf>
    <xf numFmtId="0" fontId="31" fillId="35" borderId="11" xfId="44" applyFont="1" applyFill="1" applyBorder="1" applyAlignment="1">
      <alignment horizontal="center" vertical="center" wrapText="1"/>
    </xf>
    <xf numFmtId="0" fontId="31" fillId="37" borderId="34" xfId="44" applyFont="1" applyFill="1" applyBorder="1" applyAlignment="1">
      <alignment vertical="center" shrinkToFit="1"/>
    </xf>
    <xf numFmtId="0" fontId="31" fillId="37" borderId="12" xfId="44" applyFont="1" applyFill="1" applyBorder="1" applyAlignment="1">
      <alignment vertical="center" shrinkToFit="1"/>
    </xf>
    <xf numFmtId="0" fontId="29" fillId="0" borderId="118" xfId="44" applyBorder="1" applyAlignment="1">
      <alignment horizontal="center" vertical="center"/>
    </xf>
    <xf numFmtId="0" fontId="29" fillId="0" borderId="119" xfId="44" applyBorder="1" applyAlignment="1">
      <alignment horizontal="center" vertical="center" wrapText="1"/>
    </xf>
    <xf numFmtId="0" fontId="32" fillId="0" borderId="120" xfId="44" applyFont="1" applyBorder="1" applyAlignment="1">
      <alignment horizontal="left" vertical="center" wrapText="1"/>
    </xf>
    <xf numFmtId="0" fontId="31" fillId="0" borderId="18" xfId="44" applyFont="1" applyBorder="1" applyAlignment="1">
      <alignment horizontal="center" vertical="center" wrapText="1"/>
    </xf>
    <xf numFmtId="0" fontId="31" fillId="0" borderId="16" xfId="44" applyFont="1" applyBorder="1" applyAlignment="1">
      <alignment horizontal="center" vertical="center" wrapText="1"/>
    </xf>
    <xf numFmtId="0" fontId="27" fillId="0" borderId="120" xfId="44" applyFont="1" applyBorder="1" applyAlignment="1">
      <alignment horizontal="center" vertical="center" wrapText="1"/>
    </xf>
    <xf numFmtId="0" fontId="29" fillId="0" borderId="37" xfId="44" applyBorder="1" applyAlignment="1">
      <alignment vertical="center"/>
    </xf>
    <xf numFmtId="0" fontId="32" fillId="0" borderId="120" xfId="44" applyFont="1" applyBorder="1" applyAlignment="1">
      <alignment vertical="center" wrapText="1"/>
    </xf>
    <xf numFmtId="0" fontId="29" fillId="0" borderId="18" xfId="44" applyBorder="1" applyAlignment="1">
      <alignment horizontal="center" vertical="center" wrapText="1"/>
    </xf>
    <xf numFmtId="0" fontId="29" fillId="0" borderId="16" xfId="44" applyBorder="1" applyAlignment="1">
      <alignment horizontal="center" vertical="center" wrapText="1"/>
    </xf>
    <xf numFmtId="0" fontId="29" fillId="0" borderId="120" xfId="44" applyBorder="1" applyAlignment="1">
      <alignment horizontal="center" vertical="center" wrapText="1"/>
    </xf>
    <xf numFmtId="0" fontId="29" fillId="0" borderId="37" xfId="44" applyBorder="1" applyAlignment="1">
      <alignment horizontal="center" vertical="center"/>
    </xf>
    <xf numFmtId="0" fontId="29" fillId="0" borderId="38" xfId="44" applyBorder="1" applyAlignment="1">
      <alignment horizontal="center" vertical="center" wrapText="1"/>
    </xf>
    <xf numFmtId="0" fontId="32" fillId="0" borderId="21" xfId="44" applyFont="1" applyBorder="1" applyAlignment="1">
      <alignment vertical="center" wrapText="1"/>
    </xf>
    <xf numFmtId="0" fontId="29" fillId="0" borderId="19" xfId="44" applyBorder="1" applyAlignment="1">
      <alignment horizontal="center" vertical="center" wrapText="1"/>
    </xf>
    <xf numFmtId="0" fontId="29" fillId="0" borderId="43" xfId="44" applyBorder="1" applyAlignment="1">
      <alignment horizontal="center" vertical="center" wrapText="1"/>
    </xf>
    <xf numFmtId="0" fontId="29" fillId="0" borderId="21" xfId="44" applyBorder="1" applyAlignment="1">
      <alignment horizontal="center" vertical="center" wrapText="1"/>
    </xf>
    <xf numFmtId="0" fontId="29" fillId="0" borderId="38" xfId="44" applyBorder="1" applyAlignment="1">
      <alignment vertical="center" wrapText="1"/>
    </xf>
    <xf numFmtId="0" fontId="34" fillId="0" borderId="122" xfId="44" applyFont="1" applyBorder="1" applyAlignment="1">
      <alignment vertical="center" wrapText="1"/>
    </xf>
    <xf numFmtId="0" fontId="29" fillId="0" borderId="40" xfId="44" applyBorder="1" applyAlignment="1">
      <alignment horizontal="center" vertical="center" wrapText="1"/>
    </xf>
    <xf numFmtId="0" fontId="29" fillId="0" borderId="49" xfId="44" applyBorder="1" applyAlignment="1">
      <alignment horizontal="center" vertical="center" wrapText="1"/>
    </xf>
    <xf numFmtId="0" fontId="29" fillId="0" borderId="122" xfId="44" applyBorder="1" applyAlignment="1">
      <alignment horizontal="center" vertical="center" wrapText="1"/>
    </xf>
    <xf numFmtId="0" fontId="32" fillId="0" borderId="122" xfId="44" applyFont="1" applyBorder="1" applyAlignment="1">
      <alignment vertical="center" wrapText="1"/>
    </xf>
    <xf numFmtId="0" fontId="29" fillId="0" borderId="18" xfId="44" applyBorder="1" applyAlignment="1">
      <alignment vertical="center"/>
    </xf>
    <xf numFmtId="0" fontId="29" fillId="0" borderId="123" xfId="44" applyBorder="1" applyAlignment="1">
      <alignment vertical="center" wrapText="1"/>
    </xf>
    <xf numFmtId="0" fontId="29" fillId="0" borderId="19" xfId="44" applyBorder="1" applyAlignment="1">
      <alignment vertical="center"/>
    </xf>
    <xf numFmtId="0" fontId="29" fillId="0" borderId="20" xfId="44" applyBorder="1" applyAlignment="1">
      <alignment vertical="center" wrapText="1"/>
    </xf>
    <xf numFmtId="0" fontId="29" fillId="0" borderId="40" xfId="44" applyBorder="1" applyAlignment="1">
      <alignment vertical="center"/>
    </xf>
    <xf numFmtId="0" fontId="29" fillId="0" borderId="121" xfId="44" applyBorder="1" applyAlignment="1">
      <alignment vertical="center" wrapText="1"/>
    </xf>
    <xf numFmtId="0" fontId="29" fillId="0" borderId="124" xfId="44" applyBorder="1" applyAlignment="1">
      <alignment vertical="center"/>
    </xf>
    <xf numFmtId="0" fontId="29" fillId="0" borderId="82" xfId="44" applyBorder="1" applyAlignment="1">
      <alignment vertical="center" wrapText="1"/>
    </xf>
    <xf numFmtId="0" fontId="32" fillId="0" borderId="52" xfId="44" applyFont="1" applyBorder="1" applyAlignment="1">
      <alignment horizontal="left" vertical="center" wrapText="1"/>
    </xf>
    <xf numFmtId="0" fontId="29" fillId="0" borderId="49" xfId="44" applyBorder="1" applyAlignment="1">
      <alignment vertical="center" wrapText="1"/>
    </xf>
    <xf numFmtId="0" fontId="32" fillId="0" borderId="122" xfId="44" applyFont="1" applyBorder="1" applyAlignment="1">
      <alignment horizontal="left" vertical="center" wrapText="1"/>
    </xf>
    <xf numFmtId="0" fontId="29" fillId="0" borderId="125" xfId="44" applyBorder="1" applyAlignment="1">
      <alignment vertical="center"/>
    </xf>
    <xf numFmtId="0" fontId="29" fillId="0" borderId="126" xfId="44" applyBorder="1" applyAlignment="1">
      <alignment vertical="center" wrapText="1"/>
    </xf>
    <xf numFmtId="0" fontId="32" fillId="0" borderId="45" xfId="44" applyFont="1" applyBorder="1" applyAlignment="1">
      <alignment horizontal="left" vertical="center" wrapText="1"/>
    </xf>
    <xf numFmtId="0" fontId="29" fillId="0" borderId="46" xfId="44" applyBorder="1" applyAlignment="1">
      <alignment vertical="center" wrapText="1"/>
    </xf>
    <xf numFmtId="0" fontId="32" fillId="0" borderId="24" xfId="44" applyFont="1" applyBorder="1" applyAlignment="1">
      <alignment horizontal="left" vertical="center" wrapText="1"/>
    </xf>
    <xf numFmtId="0" fontId="29" fillId="0" borderId="127" xfId="44" applyBorder="1" applyAlignment="1">
      <alignment vertical="center"/>
    </xf>
    <xf numFmtId="0" fontId="29" fillId="0" borderId="33" xfId="44" applyBorder="1" applyAlignment="1">
      <alignment vertical="center" wrapText="1"/>
    </xf>
    <xf numFmtId="0" fontId="32" fillId="0" borderId="128" xfId="44" applyFont="1" applyBorder="1" applyAlignment="1">
      <alignment horizontal="left" vertical="center" wrapText="1"/>
    </xf>
    <xf numFmtId="0" fontId="29" fillId="0" borderId="15" xfId="44" applyBorder="1" applyAlignment="1">
      <alignment vertical="center" wrapText="1"/>
    </xf>
    <xf numFmtId="0" fontId="32" fillId="0" borderId="14" xfId="44" applyFont="1" applyBorder="1" applyAlignment="1">
      <alignment horizontal="left" vertical="center" wrapText="1"/>
    </xf>
    <xf numFmtId="0" fontId="29" fillId="0" borderId="130" xfId="44" applyBorder="1" applyAlignment="1">
      <alignment vertical="center"/>
    </xf>
    <xf numFmtId="0" fontId="29" fillId="0" borderId="131" xfId="44" applyBorder="1" applyAlignment="1">
      <alignment vertical="center"/>
    </xf>
    <xf numFmtId="0" fontId="29" fillId="0" borderId="132" xfId="44" applyBorder="1" applyAlignment="1">
      <alignment vertical="center"/>
    </xf>
    <xf numFmtId="0" fontId="29" fillId="0" borderId="133" xfId="44" applyBorder="1" applyAlignment="1">
      <alignment vertical="center"/>
    </xf>
    <xf numFmtId="0" fontId="29" fillId="0" borderId="134" xfId="44" applyBorder="1" applyAlignment="1">
      <alignment vertical="center"/>
    </xf>
    <xf numFmtId="0" fontId="29" fillId="0" borderId="135" xfId="44" applyBorder="1" applyAlignment="1">
      <alignment vertical="center"/>
    </xf>
    <xf numFmtId="0" fontId="29" fillId="0" borderId="136" xfId="44" applyBorder="1" applyAlignment="1">
      <alignment vertical="center"/>
    </xf>
    <xf numFmtId="0" fontId="29" fillId="0" borderId="137" xfId="44" applyBorder="1" applyAlignment="1">
      <alignment vertical="center"/>
    </xf>
    <xf numFmtId="0" fontId="29" fillId="0" borderId="118" xfId="44" applyBorder="1" applyAlignment="1">
      <alignment vertical="center"/>
    </xf>
    <xf numFmtId="0" fontId="31" fillId="0" borderId="26" xfId="44" applyFont="1" applyBorder="1" applyAlignment="1">
      <alignment horizontal="center" vertical="center" wrapText="1"/>
    </xf>
    <xf numFmtId="0" fontId="29" fillId="0" borderId="38" xfId="44" applyBorder="1" applyAlignment="1">
      <alignment vertical="top" wrapText="1"/>
    </xf>
    <xf numFmtId="0" fontId="29" fillId="0" borderId="22" xfId="44" applyBorder="1" applyAlignment="1">
      <alignment horizontal="center" vertical="center" wrapText="1"/>
    </xf>
    <xf numFmtId="49" fontId="22" fillId="0" borderId="20" xfId="0" applyNumberFormat="1" applyFont="1" applyBorder="1" applyAlignment="1">
      <alignment horizontal="center" vertical="center"/>
    </xf>
    <xf numFmtId="0" fontId="25" fillId="0" borderId="42" xfId="43" applyBorder="1">
      <alignment vertical="center"/>
    </xf>
    <xf numFmtId="0" fontId="25" fillId="0" borderId="51" xfId="43" applyBorder="1">
      <alignment vertical="center"/>
    </xf>
    <xf numFmtId="0" fontId="25" fillId="0" borderId="82" xfId="43" applyBorder="1" applyAlignment="1">
      <alignment horizontal="center" vertical="center"/>
    </xf>
    <xf numFmtId="0" fontId="25" fillId="0" borderId="42" xfId="43" applyBorder="1" applyAlignment="1">
      <alignment vertical="center" wrapText="1"/>
    </xf>
    <xf numFmtId="0" fontId="25" fillId="0" borderId="16" xfId="43" applyBorder="1">
      <alignment vertical="center"/>
    </xf>
    <xf numFmtId="0" fontId="25" fillId="0" borderId="0" xfId="43" applyBorder="1" applyAlignment="1">
      <alignment vertical="center" wrapText="1"/>
    </xf>
    <xf numFmtId="0" fontId="22" fillId="0" borderId="20" xfId="0" applyFont="1" applyBorder="1" applyAlignment="1">
      <alignment horizontal="left" vertical="center" wrapText="1"/>
    </xf>
    <xf numFmtId="0" fontId="22" fillId="0" borderId="20" xfId="0" applyFont="1" applyBorder="1" applyAlignment="1">
      <alignment horizontal="left" vertical="center"/>
    </xf>
    <xf numFmtId="0" fontId="22" fillId="0" borderId="22" xfId="0" applyFont="1" applyBorder="1" applyAlignment="1">
      <alignment horizontal="center" vertical="center"/>
    </xf>
    <xf numFmtId="0" fontId="22" fillId="0" borderId="10" xfId="0" applyFont="1" applyBorder="1" applyAlignment="1">
      <alignment horizontal="left" vertical="center"/>
    </xf>
    <xf numFmtId="0" fontId="22" fillId="0" borderId="23" xfId="0" applyFont="1" applyBorder="1" applyAlignment="1">
      <alignment horizontal="left" vertical="center" wrapText="1"/>
    </xf>
    <xf numFmtId="0" fontId="22" fillId="0" borderId="19" xfId="0" applyFont="1" applyBorder="1" applyAlignment="1">
      <alignment horizontal="center" vertical="center"/>
    </xf>
    <xf numFmtId="0" fontId="22" fillId="0" borderId="0" xfId="0" applyFont="1" applyAlignment="1">
      <alignment horizontal="right" vertical="center"/>
    </xf>
    <xf numFmtId="0" fontId="22" fillId="0" borderId="20" xfId="0" applyFont="1" applyBorder="1" applyAlignment="1">
      <alignment horizontal="left" vertical="center" wrapText="1"/>
    </xf>
    <xf numFmtId="0" fontId="22" fillId="0" borderId="20" xfId="0" applyFont="1" applyBorder="1" applyAlignment="1">
      <alignment horizontal="left" vertical="center"/>
    </xf>
    <xf numFmtId="0" fontId="22" fillId="0" borderId="0" xfId="0" applyFont="1" applyAlignment="1">
      <alignment horizontal="right" vertical="center"/>
    </xf>
    <xf numFmtId="0" fontId="22" fillId="0" borderId="23" xfId="0" applyFont="1" applyBorder="1" applyAlignment="1">
      <alignment horizontal="left" vertical="center" wrapText="1"/>
    </xf>
    <xf numFmtId="0" fontId="22" fillId="0" borderId="19" xfId="0" applyFont="1" applyBorder="1" applyAlignment="1">
      <alignment horizontal="center" vertical="center"/>
    </xf>
    <xf numFmtId="0" fontId="22" fillId="0" borderId="22" xfId="0" applyFont="1" applyBorder="1" applyAlignment="1">
      <alignment horizontal="center" vertical="center"/>
    </xf>
    <xf numFmtId="0" fontId="25" fillId="0" borderId="93" xfId="43" applyBorder="1" applyAlignment="1" applyProtection="1">
      <alignment vertical="center" wrapText="1"/>
      <protection locked="0"/>
    </xf>
    <xf numFmtId="0" fontId="25" fillId="0" borderId="94" xfId="43" applyBorder="1" applyAlignment="1" applyProtection="1">
      <alignment vertical="center" wrapText="1"/>
      <protection locked="0"/>
    </xf>
    <xf numFmtId="0" fontId="22" fillId="0" borderId="49" xfId="0" applyFont="1" applyFill="1" applyBorder="1" applyAlignment="1">
      <alignment vertical="center"/>
    </xf>
    <xf numFmtId="0" fontId="22" fillId="0" borderId="50" xfId="0" applyFont="1" applyFill="1" applyBorder="1" applyAlignment="1">
      <alignment vertical="center"/>
    </xf>
    <xf numFmtId="0" fontId="22" fillId="0" borderId="43" xfId="0" applyFont="1" applyFill="1" applyBorder="1" applyAlignment="1">
      <alignment vertical="center"/>
    </xf>
    <xf numFmtId="0" fontId="22" fillId="0" borderId="44" xfId="0" applyFont="1" applyFill="1" applyBorder="1" applyAlignment="1">
      <alignment vertical="center"/>
    </xf>
    <xf numFmtId="180" fontId="22" fillId="0" borderId="43" xfId="0" applyNumberFormat="1" applyFont="1" applyFill="1" applyBorder="1" applyAlignment="1">
      <alignment vertical="center"/>
    </xf>
    <xf numFmtId="180" fontId="22" fillId="0" borderId="44" xfId="0" applyNumberFormat="1" applyFont="1" applyFill="1" applyBorder="1" applyAlignment="1">
      <alignment vertical="center"/>
    </xf>
    <xf numFmtId="0" fontId="22" fillId="0" borderId="20" xfId="0" applyFont="1" applyBorder="1" applyAlignment="1">
      <alignment horizontal="left" vertical="center" wrapText="1"/>
    </xf>
    <xf numFmtId="0" fontId="22" fillId="0" borderId="20" xfId="0" applyFont="1" applyBorder="1" applyAlignment="1">
      <alignment horizontal="left" vertical="center"/>
    </xf>
    <xf numFmtId="0" fontId="22" fillId="0" borderId="0" xfId="0" applyFont="1" applyAlignment="1">
      <alignment horizontal="right" vertical="center"/>
    </xf>
    <xf numFmtId="0" fontId="22" fillId="0" borderId="23" xfId="0" applyFont="1" applyBorder="1" applyAlignment="1">
      <alignment horizontal="left" vertical="center" wrapText="1"/>
    </xf>
    <xf numFmtId="0" fontId="22" fillId="0" borderId="19" xfId="0" applyFont="1" applyBorder="1" applyAlignment="1">
      <alignment horizontal="center" vertical="center"/>
    </xf>
    <xf numFmtId="0" fontId="22" fillId="0" borderId="22" xfId="0" applyFont="1" applyBorder="1" applyAlignment="1">
      <alignment horizontal="center" vertical="center"/>
    </xf>
    <xf numFmtId="0" fontId="23" fillId="0" borderId="138" xfId="0" applyFont="1" applyBorder="1">
      <alignment vertical="center"/>
    </xf>
    <xf numFmtId="0" fontId="22" fillId="0" borderId="129" xfId="0" applyFont="1" applyBorder="1">
      <alignment vertical="center"/>
    </xf>
    <xf numFmtId="0" fontId="22" fillId="0" borderId="139" xfId="0" applyFont="1" applyBorder="1">
      <alignment vertical="center"/>
    </xf>
    <xf numFmtId="0" fontId="22" fillId="0" borderId="0" xfId="0" applyFont="1" applyBorder="1" applyAlignment="1">
      <alignment vertical="center"/>
    </xf>
    <xf numFmtId="0" fontId="22" fillId="0" borderId="140" xfId="0" applyFont="1" applyBorder="1" applyAlignment="1">
      <alignment vertical="center"/>
    </xf>
    <xf numFmtId="0" fontId="22" fillId="0" borderId="141" xfId="0" applyFont="1" applyBorder="1" applyAlignment="1">
      <alignment vertical="center"/>
    </xf>
    <xf numFmtId="0" fontId="22" fillId="0" borderId="13"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3" fillId="0" borderId="0" xfId="0" applyFont="1" applyAlignment="1">
      <alignment horizontal="right" vertical="center"/>
    </xf>
    <xf numFmtId="0" fontId="29" fillId="0" borderId="124" xfId="44" applyBorder="1" applyAlignment="1">
      <alignment horizontal="center" vertical="center" wrapText="1"/>
    </xf>
    <xf numFmtId="0" fontId="22" fillId="0" borderId="0" xfId="0" applyFont="1" applyAlignment="1">
      <alignment vertical="top"/>
    </xf>
    <xf numFmtId="0" fontId="22" fillId="0" borderId="0" xfId="0" applyFont="1" applyAlignment="1">
      <alignment vertical="top" wrapText="1"/>
    </xf>
    <xf numFmtId="0" fontId="29" fillId="0" borderId="38" xfId="44" applyBorder="1" applyAlignment="1">
      <alignment horizontal="left" vertical="top" wrapText="1"/>
    </xf>
    <xf numFmtId="0" fontId="43" fillId="0" borderId="0" xfId="44" applyFont="1" applyAlignment="1">
      <alignment vertical="center"/>
    </xf>
    <xf numFmtId="0" fontId="32" fillId="0" borderId="0" xfId="44" applyFont="1" applyAlignment="1">
      <alignment vertical="center" wrapText="1"/>
    </xf>
    <xf numFmtId="0" fontId="38" fillId="0" borderId="33" xfId="44" applyFont="1" applyBorder="1" applyAlignment="1">
      <alignment horizontal="center" vertical="center" wrapText="1"/>
    </xf>
    <xf numFmtId="0" fontId="32" fillId="0" borderId="34" xfId="44" applyFont="1" applyBorder="1" applyAlignment="1">
      <alignment horizontal="center" vertical="center" wrapText="1"/>
    </xf>
    <xf numFmtId="0" fontId="32" fillId="0" borderId="0" xfId="44" applyFont="1" applyAlignment="1">
      <alignment horizontal="left" vertical="center" wrapText="1"/>
    </xf>
    <xf numFmtId="0" fontId="34" fillId="0" borderId="120" xfId="44" applyFont="1" applyBorder="1" applyAlignment="1">
      <alignment horizontal="left" vertical="center" wrapText="1"/>
    </xf>
    <xf numFmtId="0" fontId="33" fillId="0" borderId="52" xfId="44" applyFont="1" applyBorder="1" applyAlignment="1">
      <alignment vertical="center" wrapText="1"/>
    </xf>
    <xf numFmtId="0" fontId="48" fillId="0" borderId="0" xfId="0" applyFont="1" applyAlignment="1">
      <alignment horizontal="center" vertical="center"/>
    </xf>
    <xf numFmtId="0" fontId="48" fillId="0" borderId="148" xfId="0" applyFont="1" applyBorder="1" applyAlignment="1">
      <alignment horizontal="center" vertical="center" wrapText="1"/>
    </xf>
    <xf numFmtId="0" fontId="48" fillId="0" borderId="149" xfId="0" applyFont="1" applyBorder="1" applyAlignment="1">
      <alignment horizontal="center" vertical="center" wrapText="1"/>
    </xf>
    <xf numFmtId="0" fontId="48" fillId="0" borderId="151" xfId="0" applyFont="1" applyBorder="1" applyAlignment="1">
      <alignment horizontal="center" vertical="center" wrapText="1"/>
    </xf>
    <xf numFmtId="0" fontId="48" fillId="0" borderId="150" xfId="0" applyFont="1" applyBorder="1" applyAlignment="1">
      <alignment horizontal="left" vertical="center" wrapText="1"/>
    </xf>
    <xf numFmtId="0" fontId="21" fillId="0" borderId="0" xfId="0" applyFont="1">
      <alignment vertical="center"/>
    </xf>
    <xf numFmtId="0" fontId="21" fillId="0" borderId="0" xfId="0" applyFont="1" applyAlignment="1">
      <alignment vertical="top"/>
    </xf>
    <xf numFmtId="0" fontId="21" fillId="0" borderId="0" xfId="0" applyFont="1" applyAlignment="1">
      <alignment vertical="top" wrapText="1"/>
    </xf>
    <xf numFmtId="0" fontId="21" fillId="0" borderId="0" xfId="0" applyFont="1" applyAlignment="1">
      <alignment vertical="center" wrapText="1"/>
    </xf>
    <xf numFmtId="0" fontId="21" fillId="0" borderId="0" xfId="0" applyFont="1" applyAlignment="1">
      <alignment vertical="center"/>
    </xf>
    <xf numFmtId="0" fontId="21" fillId="0" borderId="20" xfId="0" applyFont="1" applyBorder="1" applyAlignment="1">
      <alignment horizontal="center" vertical="center" wrapText="1"/>
    </xf>
    <xf numFmtId="0" fontId="21" fillId="0" borderId="0" xfId="0" applyFont="1" applyAlignment="1">
      <alignment horizontal="center" vertical="center" wrapText="1"/>
    </xf>
    <xf numFmtId="0" fontId="21" fillId="0" borderId="0" xfId="0" applyFont="1" applyAlignment="1">
      <alignment horizontal="center" vertical="center"/>
    </xf>
    <xf numFmtId="0" fontId="21" fillId="0" borderId="20" xfId="0" applyFont="1" applyBorder="1" applyAlignment="1">
      <alignment vertical="center" wrapText="1"/>
    </xf>
    <xf numFmtId="0" fontId="48" fillId="0" borderId="150" xfId="0" applyFont="1" applyBorder="1" applyAlignment="1">
      <alignment horizontal="center" vertical="center" wrapText="1"/>
    </xf>
    <xf numFmtId="0" fontId="48" fillId="0" borderId="151" xfId="0" applyFont="1" applyBorder="1" applyAlignment="1">
      <alignment horizontal="right" vertical="center" wrapText="1"/>
    </xf>
    <xf numFmtId="0" fontId="38" fillId="0" borderId="143" xfId="44" applyFont="1" applyBorder="1" applyAlignment="1">
      <alignment horizontal="center" vertical="center" wrapText="1"/>
    </xf>
    <xf numFmtId="0" fontId="32" fillId="0" borderId="144" xfId="44" applyFont="1" applyBorder="1" applyAlignment="1">
      <alignment horizontal="center" vertical="center" wrapText="1"/>
    </xf>
    <xf numFmtId="0" fontId="38" fillId="0" borderId="38" xfId="44" applyFont="1" applyBorder="1" applyAlignment="1">
      <alignment horizontal="center" vertical="center" wrapText="1"/>
    </xf>
    <xf numFmtId="0" fontId="44" fillId="0" borderId="21" xfId="44" applyFont="1" applyBorder="1" applyAlignment="1">
      <alignment vertical="center" wrapText="1"/>
    </xf>
    <xf numFmtId="0" fontId="29" fillId="0" borderId="0" xfId="44" applyFont="1" applyAlignment="1">
      <alignment vertical="center"/>
    </xf>
    <xf numFmtId="0" fontId="29" fillId="0" borderId="0" xfId="44" applyFont="1" applyAlignment="1">
      <alignment vertical="center" wrapText="1"/>
    </xf>
    <xf numFmtId="0" fontId="29" fillId="0" borderId="142" xfId="44" applyFont="1" applyBorder="1" applyAlignment="1">
      <alignment horizontal="center" vertical="center"/>
    </xf>
    <xf numFmtId="0" fontId="29" fillId="0" borderId="143" xfId="44" applyFont="1" applyBorder="1" applyAlignment="1">
      <alignment horizontal="center" vertical="center" wrapText="1"/>
    </xf>
    <xf numFmtId="0" fontId="29" fillId="0" borderId="0" xfId="44" applyFont="1" applyAlignment="1">
      <alignment horizontal="center" vertical="center"/>
    </xf>
    <xf numFmtId="0" fontId="29" fillId="0" borderId="32" xfId="44" applyFont="1" applyBorder="1" applyAlignment="1">
      <alignment horizontal="center" vertical="center"/>
    </xf>
    <xf numFmtId="0" fontId="29" fillId="0" borderId="33" xfId="44" applyFont="1" applyBorder="1" applyAlignment="1">
      <alignment vertical="center" wrapText="1"/>
    </xf>
    <xf numFmtId="0" fontId="29" fillId="0" borderId="37" xfId="44" applyFont="1" applyBorder="1" applyAlignment="1">
      <alignment horizontal="center" vertical="center"/>
    </xf>
    <xf numFmtId="0" fontId="29" fillId="0" borderId="38" xfId="44" applyFont="1" applyBorder="1" applyAlignment="1">
      <alignment vertical="center" wrapText="1"/>
    </xf>
    <xf numFmtId="0" fontId="29" fillId="0" borderId="152" xfId="44" applyFont="1" applyBorder="1" applyAlignment="1">
      <alignment horizontal="left" vertical="center" wrapText="1"/>
    </xf>
    <xf numFmtId="0" fontId="29" fillId="0" borderId="19" xfId="44" applyFont="1" applyBorder="1" applyAlignment="1">
      <alignment vertical="center"/>
    </xf>
    <xf numFmtId="0" fontId="29" fillId="0" borderId="20" xfId="44" applyFont="1" applyBorder="1" applyAlignment="1">
      <alignment vertical="center" wrapText="1"/>
    </xf>
    <xf numFmtId="0" fontId="29" fillId="0" borderId="20" xfId="44" applyFont="1" applyBorder="1" applyAlignment="1">
      <alignment horizontal="center" vertical="center" wrapText="1"/>
    </xf>
    <xf numFmtId="0" fontId="29" fillId="0" borderId="21" xfId="44" applyFont="1" applyBorder="1" applyAlignment="1">
      <alignment vertical="center" wrapText="1"/>
    </xf>
    <xf numFmtId="0" fontId="29" fillId="0" borderId="22" xfId="44" applyFont="1" applyBorder="1" applyAlignment="1">
      <alignment vertical="center"/>
    </xf>
    <xf numFmtId="0" fontId="29" fillId="0" borderId="23" xfId="44" applyFont="1" applyBorder="1" applyAlignment="1">
      <alignment vertical="center" wrapText="1"/>
    </xf>
    <xf numFmtId="0" fontId="29" fillId="0" borderId="23" xfId="44" applyFont="1" applyBorder="1" applyAlignment="1">
      <alignment horizontal="center" vertical="center" wrapText="1"/>
    </xf>
    <xf numFmtId="0" fontId="29" fillId="0" borderId="24" xfId="44" applyFont="1" applyBorder="1" applyAlignment="1">
      <alignment vertical="center" wrapText="1"/>
    </xf>
    <xf numFmtId="0" fontId="30" fillId="0" borderId="0" xfId="44" applyFont="1" applyAlignment="1">
      <alignment horizontal="center" vertical="center"/>
    </xf>
    <xf numFmtId="0" fontId="29" fillId="0" borderId="145" xfId="44" applyFont="1" applyBorder="1" applyAlignment="1">
      <alignment horizontal="left" vertical="center" wrapText="1"/>
    </xf>
    <xf numFmtId="0" fontId="29" fillId="0" borderId="146" xfId="44" applyFont="1" applyBorder="1" applyAlignment="1">
      <alignment vertical="center" wrapText="1"/>
    </xf>
    <xf numFmtId="0" fontId="29" fillId="0" borderId="147" xfId="44" applyFont="1" applyBorder="1" applyAlignment="1">
      <alignment vertical="center" wrapText="1"/>
    </xf>
    <xf numFmtId="0" fontId="22" fillId="0" borderId="20" xfId="0" applyFont="1" applyBorder="1" applyAlignment="1">
      <alignment horizontal="center" vertical="center"/>
    </xf>
    <xf numFmtId="0" fontId="22" fillId="33" borderId="20" xfId="0" applyFont="1" applyFill="1" applyBorder="1" applyAlignment="1">
      <alignment horizontal="left" vertical="top"/>
    </xf>
    <xf numFmtId="0" fontId="22" fillId="33" borderId="0" xfId="0" applyFont="1" applyFill="1" applyBorder="1" applyAlignment="1">
      <alignment horizontal="distributed" vertical="center"/>
    </xf>
    <xf numFmtId="184" fontId="22" fillId="0" borderId="20" xfId="42" applyNumberFormat="1" applyFont="1" applyFill="1" applyBorder="1" applyAlignment="1">
      <alignment horizontal="center" vertical="center"/>
    </xf>
    <xf numFmtId="0" fontId="22" fillId="0" borderId="20" xfId="0" applyFont="1" applyBorder="1" applyAlignment="1">
      <alignment horizontal="left" vertical="center" wrapText="1"/>
    </xf>
    <xf numFmtId="0" fontId="22" fillId="33" borderId="0" xfId="0" applyFont="1" applyFill="1" applyBorder="1" applyAlignment="1">
      <alignment horizontal="left" vertical="center"/>
    </xf>
    <xf numFmtId="0" fontId="22" fillId="33" borderId="60" xfId="0" applyFont="1" applyFill="1" applyBorder="1" applyAlignment="1">
      <alignment horizontal="left" vertical="center"/>
    </xf>
    <xf numFmtId="0" fontId="22" fillId="0" borderId="35" xfId="0" applyFont="1" applyBorder="1" applyAlignment="1">
      <alignment horizontal="left" vertical="center" wrapText="1"/>
    </xf>
    <xf numFmtId="0" fontId="22" fillId="0" borderId="0" xfId="0" applyFont="1" applyBorder="1" applyAlignment="1">
      <alignment horizontal="left" vertical="center" wrapText="1"/>
    </xf>
    <xf numFmtId="0" fontId="22" fillId="0" borderId="60" xfId="0" applyFont="1" applyBorder="1" applyAlignment="1">
      <alignment horizontal="left" vertical="center" wrapText="1"/>
    </xf>
    <xf numFmtId="0" fontId="22" fillId="33" borderId="20" xfId="0" applyFont="1" applyFill="1" applyBorder="1" applyAlignment="1">
      <alignment horizontal="left" vertical="top" wrapText="1"/>
    </xf>
    <xf numFmtId="185" fontId="21" fillId="33" borderId="42" xfId="0" applyNumberFormat="1" applyFont="1" applyFill="1" applyBorder="1" applyAlignment="1">
      <alignment horizontal="center" vertical="center"/>
    </xf>
    <xf numFmtId="185" fontId="21" fillId="33" borderId="43" xfId="0" applyNumberFormat="1" applyFont="1" applyFill="1" applyBorder="1" applyAlignment="1">
      <alignment horizontal="center" vertical="center"/>
    </xf>
    <xf numFmtId="185" fontId="21" fillId="33" borderId="51" xfId="0" applyNumberFormat="1" applyFont="1" applyFill="1" applyBorder="1" applyAlignment="1">
      <alignment horizontal="center" vertical="center"/>
    </xf>
    <xf numFmtId="176" fontId="22" fillId="33" borderId="0" xfId="0" applyNumberFormat="1" applyFont="1" applyFill="1" applyAlignment="1">
      <alignment horizontal="distributed" vertical="center" wrapText="1"/>
    </xf>
    <xf numFmtId="0" fontId="22" fillId="0" borderId="0" xfId="0" applyFont="1" applyBorder="1" applyAlignment="1">
      <alignment horizontal="distributed" vertical="center"/>
    </xf>
    <xf numFmtId="0" fontId="22" fillId="33" borderId="42" xfId="0" applyFont="1" applyFill="1" applyBorder="1" applyAlignment="1">
      <alignment horizontal="left" vertical="center" indent="1"/>
    </xf>
    <xf numFmtId="0" fontId="22" fillId="33" borderId="43" xfId="0" applyFont="1" applyFill="1" applyBorder="1" applyAlignment="1">
      <alignment horizontal="left" vertical="center" indent="1"/>
    </xf>
    <xf numFmtId="0" fontId="22" fillId="0" borderId="43" xfId="0" applyFont="1" applyBorder="1" applyAlignment="1">
      <alignment horizontal="left" vertical="center"/>
    </xf>
    <xf numFmtId="0" fontId="22" fillId="0" borderId="44" xfId="0" applyFont="1" applyBorder="1" applyAlignment="1">
      <alignment horizontal="left" vertical="center"/>
    </xf>
    <xf numFmtId="0" fontId="22" fillId="33" borderId="45" xfId="0" applyFont="1" applyFill="1" applyBorder="1" applyAlignment="1">
      <alignment horizontal="left" vertical="center" indent="1"/>
    </xf>
    <xf numFmtId="0" fontId="22" fillId="33" borderId="46" xfId="0" applyFont="1" applyFill="1" applyBorder="1" applyAlignment="1">
      <alignment horizontal="left" vertical="center" indent="1"/>
    </xf>
    <xf numFmtId="0" fontId="22" fillId="33" borderId="47" xfId="0" applyFont="1" applyFill="1" applyBorder="1" applyAlignment="1">
      <alignment horizontal="left" vertical="center" indent="1"/>
    </xf>
    <xf numFmtId="0" fontId="22" fillId="0" borderId="21" xfId="0" applyFont="1" applyBorder="1" applyAlignment="1">
      <alignment horizontal="center" vertical="center"/>
    </xf>
    <xf numFmtId="0" fontId="22" fillId="0" borderId="26" xfId="0" applyFont="1" applyBorder="1" applyAlignment="1">
      <alignment horizontal="center" vertical="center"/>
    </xf>
    <xf numFmtId="0" fontId="22" fillId="0" borderId="23" xfId="0" applyFont="1" applyBorder="1" applyAlignment="1">
      <alignment horizontal="center" vertical="center"/>
    </xf>
    <xf numFmtId="0" fontId="22" fillId="0" borderId="24" xfId="0" applyFont="1" applyBorder="1" applyAlignment="1">
      <alignment horizontal="center" vertical="center"/>
    </xf>
    <xf numFmtId="0" fontId="22" fillId="0" borderId="27" xfId="0" applyFont="1" applyBorder="1" applyAlignment="1">
      <alignment horizontal="center" vertical="center"/>
    </xf>
    <xf numFmtId="0" fontId="22" fillId="0" borderId="20" xfId="0" applyFont="1" applyBorder="1" applyAlignment="1">
      <alignment horizontal="left" vertical="center"/>
    </xf>
    <xf numFmtId="0" fontId="22" fillId="0" borderId="23" xfId="0" applyFont="1" applyBorder="1" applyAlignment="1">
      <alignment horizontal="left" vertical="center"/>
    </xf>
    <xf numFmtId="0" fontId="22" fillId="33" borderId="20" xfId="0" applyFont="1" applyFill="1" applyBorder="1" applyAlignment="1">
      <alignment horizontal="left" vertical="center"/>
    </xf>
    <xf numFmtId="0" fontId="22" fillId="33" borderId="52" xfId="0" applyFont="1" applyFill="1" applyBorder="1" applyAlignment="1">
      <alignment horizontal="left" vertical="top" wrapText="1"/>
    </xf>
    <xf numFmtId="0" fontId="22" fillId="33" borderId="49" xfId="0" applyFont="1" applyFill="1" applyBorder="1" applyAlignment="1">
      <alignment horizontal="left" vertical="top" wrapText="1"/>
    </xf>
    <xf numFmtId="0" fontId="22" fillId="33" borderId="53" xfId="0" applyFont="1" applyFill="1" applyBorder="1" applyAlignment="1">
      <alignment horizontal="left" vertical="top" wrapText="1"/>
    </xf>
    <xf numFmtId="0" fontId="22" fillId="33" borderId="35" xfId="0" applyFont="1" applyFill="1" applyBorder="1" applyAlignment="1">
      <alignment horizontal="left" vertical="top" wrapText="1"/>
    </xf>
    <xf numFmtId="0" fontId="22" fillId="33" borderId="0" xfId="0" applyFont="1" applyFill="1" applyBorder="1" applyAlignment="1">
      <alignment horizontal="left" vertical="top" wrapText="1"/>
    </xf>
    <xf numFmtId="0" fontId="22" fillId="33" borderId="60" xfId="0" applyFont="1" applyFill="1" applyBorder="1" applyAlignment="1">
      <alignment horizontal="left" vertical="top" wrapText="1"/>
    </xf>
    <xf numFmtId="0" fontId="22" fillId="33" borderId="54" xfId="0" applyFont="1" applyFill="1" applyBorder="1" applyAlignment="1">
      <alignment horizontal="left" vertical="top" wrapText="1"/>
    </xf>
    <xf numFmtId="0" fontId="22" fillId="33" borderId="16" xfId="0" applyFont="1" applyFill="1" applyBorder="1" applyAlignment="1">
      <alignment horizontal="left" vertical="top" wrapText="1"/>
    </xf>
    <xf numFmtId="0" fontId="22" fillId="33" borderId="55" xfId="0" applyFont="1" applyFill="1" applyBorder="1" applyAlignment="1">
      <alignment horizontal="left" vertical="top" wrapText="1"/>
    </xf>
    <xf numFmtId="0" fontId="22" fillId="0" borderId="0" xfId="0" applyFont="1" applyAlignment="1">
      <alignment horizontal="left" vertical="center"/>
    </xf>
    <xf numFmtId="180" fontId="22" fillId="33" borderId="23" xfId="0" applyNumberFormat="1" applyFont="1" applyFill="1" applyBorder="1" applyAlignment="1">
      <alignment horizontal="center" vertical="center"/>
    </xf>
    <xf numFmtId="180" fontId="22" fillId="33" borderId="24" xfId="0" applyNumberFormat="1" applyFont="1" applyFill="1" applyBorder="1" applyAlignment="1">
      <alignment horizontal="center" vertical="center"/>
    </xf>
    <xf numFmtId="0" fontId="22" fillId="0" borderId="25" xfId="0" applyFont="1" applyBorder="1" applyAlignment="1">
      <alignment horizontal="center" vertical="center"/>
    </xf>
    <xf numFmtId="0" fontId="22" fillId="0" borderId="22" xfId="0" applyFont="1" applyBorder="1" applyAlignment="1">
      <alignment horizontal="center" vertical="center"/>
    </xf>
    <xf numFmtId="183" fontId="22" fillId="33" borderId="0" xfId="0" applyNumberFormat="1" applyFont="1" applyFill="1" applyAlignment="1">
      <alignment horizontal="left" vertical="center"/>
    </xf>
    <xf numFmtId="182" fontId="22" fillId="33" borderId="0" xfId="0" applyNumberFormat="1" applyFont="1" applyFill="1" applyAlignment="1">
      <alignment horizontal="left" vertical="center"/>
    </xf>
    <xf numFmtId="0" fontId="22" fillId="33" borderId="0" xfId="0" applyFont="1" applyFill="1" applyAlignment="1">
      <alignment horizontal="left" vertical="center"/>
    </xf>
    <xf numFmtId="0" fontId="18" fillId="0" borderId="0" xfId="0" applyFont="1" applyAlignment="1">
      <alignment horizontal="left" vertical="center"/>
    </xf>
    <xf numFmtId="0" fontId="22" fillId="0" borderId="49" xfId="0" applyFont="1" applyBorder="1" applyAlignment="1">
      <alignment horizontal="center" vertical="center"/>
    </xf>
    <xf numFmtId="195" fontId="22" fillId="33" borderId="49" xfId="0" applyNumberFormat="1" applyFont="1" applyFill="1" applyBorder="1" applyAlignment="1">
      <alignment horizontal="center" vertical="center"/>
    </xf>
    <xf numFmtId="195" fontId="22" fillId="0" borderId="49" xfId="0" applyNumberFormat="1" applyFont="1" applyBorder="1" applyAlignment="1">
      <alignment horizontal="left" vertical="center"/>
    </xf>
    <xf numFmtId="0" fontId="22" fillId="0" borderId="29" xfId="0" applyFont="1" applyBorder="1" applyAlignment="1">
      <alignment horizontal="center" vertical="center"/>
    </xf>
    <xf numFmtId="0" fontId="22" fillId="0" borderId="31" xfId="0" applyFont="1" applyBorder="1" applyAlignment="1">
      <alignment horizontal="center" vertical="center"/>
    </xf>
    <xf numFmtId="0" fontId="22" fillId="0" borderId="30" xfId="0" applyFont="1" applyBorder="1" applyAlignment="1">
      <alignment horizontal="center" vertical="center"/>
    </xf>
    <xf numFmtId="0" fontId="22" fillId="0" borderId="41" xfId="0" applyFont="1" applyBorder="1" applyAlignment="1">
      <alignment horizontal="center" vertical="center"/>
    </xf>
    <xf numFmtId="38" fontId="24" fillId="0" borderId="52" xfId="42" applyFont="1" applyFill="1" applyBorder="1" applyAlignment="1">
      <alignment horizontal="center" vertical="center"/>
    </xf>
    <xf numFmtId="38" fontId="24" fillId="0" borderId="49" xfId="42" applyFont="1" applyFill="1" applyBorder="1" applyAlignment="1">
      <alignment horizontal="center" vertical="center"/>
    </xf>
    <xf numFmtId="38" fontId="24" fillId="0" borderId="36" xfId="42" applyFont="1" applyFill="1" applyBorder="1" applyAlignment="1">
      <alignment horizontal="center" vertical="center"/>
    </xf>
    <xf numFmtId="38" fontId="24" fillId="0" borderId="10" xfId="42" applyFont="1" applyFill="1" applyBorder="1" applyAlignment="1">
      <alignment horizontal="center" vertical="center"/>
    </xf>
    <xf numFmtId="0" fontId="22" fillId="0" borderId="28" xfId="0" applyFont="1" applyBorder="1" applyAlignment="1">
      <alignment horizontal="center" vertical="center"/>
    </xf>
    <xf numFmtId="0" fontId="24" fillId="0" borderId="61" xfId="0" applyFont="1" applyBorder="1" applyAlignment="1">
      <alignment horizontal="center" vertical="center"/>
    </xf>
    <xf numFmtId="0" fontId="24" fillId="0" borderId="65" xfId="0" applyFont="1" applyBorder="1" applyAlignment="1">
      <alignment horizontal="center" vertical="center"/>
    </xf>
    <xf numFmtId="0" fontId="24" fillId="0" borderId="64" xfId="0" applyFont="1" applyBorder="1" applyAlignment="1">
      <alignment horizontal="center" vertical="center"/>
    </xf>
    <xf numFmtId="0" fontId="24" fillId="0" borderId="66" xfId="0" applyFont="1" applyBorder="1" applyAlignment="1">
      <alignment horizontal="center" vertical="center"/>
    </xf>
    <xf numFmtId="0" fontId="24" fillId="0" borderId="62" xfId="0" applyFont="1" applyBorder="1" applyAlignment="1">
      <alignment horizontal="center" vertical="center"/>
    </xf>
    <xf numFmtId="0" fontId="24" fillId="0" borderId="67" xfId="0" applyFont="1" applyBorder="1" applyAlignment="1">
      <alignment horizontal="center" vertical="center"/>
    </xf>
    <xf numFmtId="0" fontId="24" fillId="0" borderId="63" xfId="0" applyFont="1" applyBorder="1" applyAlignment="1">
      <alignment horizontal="center" vertical="center"/>
    </xf>
    <xf numFmtId="0" fontId="24" fillId="0" borderId="68" xfId="0" applyFont="1" applyBorder="1" applyAlignment="1">
      <alignment horizontal="center" vertical="center"/>
    </xf>
    <xf numFmtId="38" fontId="24" fillId="0" borderId="48" xfId="42" applyFont="1" applyFill="1" applyBorder="1" applyAlignment="1">
      <alignment horizontal="center" vertical="center"/>
    </xf>
    <xf numFmtId="38" fontId="24" fillId="0" borderId="13" xfId="42" applyFont="1" applyFill="1" applyBorder="1" applyAlignment="1">
      <alignment horizontal="center" vertical="center"/>
    </xf>
    <xf numFmtId="177" fontId="18" fillId="33" borderId="10" xfId="42" applyNumberFormat="1" applyFont="1" applyFill="1" applyBorder="1" applyAlignment="1">
      <alignment horizontal="right" vertical="center"/>
    </xf>
    <xf numFmtId="0" fontId="22" fillId="0" borderId="48" xfId="0" applyFont="1" applyBorder="1" applyAlignment="1">
      <alignment horizontal="left" vertical="center"/>
    </xf>
    <xf numFmtId="0" fontId="22" fillId="0" borderId="49" xfId="0" applyFont="1" applyBorder="1" applyAlignment="1">
      <alignment horizontal="left" vertical="center"/>
    </xf>
    <xf numFmtId="0" fontId="22" fillId="0" borderId="53" xfId="0" applyFont="1" applyBorder="1" applyAlignment="1">
      <alignment horizontal="left" vertical="center"/>
    </xf>
    <xf numFmtId="0" fontId="22" fillId="33" borderId="49" xfId="0" applyFont="1" applyFill="1" applyBorder="1" applyAlignment="1">
      <alignment horizontal="center" vertical="center"/>
    </xf>
    <xf numFmtId="0" fontId="22" fillId="33" borderId="50" xfId="0" applyFont="1" applyFill="1" applyBorder="1" applyAlignment="1">
      <alignment horizontal="center" vertical="center"/>
    </xf>
    <xf numFmtId="0" fontId="22" fillId="33" borderId="10" xfId="0" applyFont="1" applyFill="1" applyBorder="1" applyAlignment="1">
      <alignment horizontal="center" vertical="center"/>
    </xf>
    <xf numFmtId="0" fontId="22" fillId="33" borderId="11" xfId="0" applyFont="1" applyFill="1" applyBorder="1" applyAlignment="1">
      <alignment horizontal="center" vertical="center"/>
    </xf>
    <xf numFmtId="0" fontId="18" fillId="0" borderId="52" xfId="0" applyFont="1" applyBorder="1" applyAlignment="1">
      <alignment horizontal="left" vertical="center"/>
    </xf>
    <xf numFmtId="0" fontId="18" fillId="0" borderId="49" xfId="0" applyFont="1" applyBorder="1" applyAlignment="1">
      <alignment horizontal="left" vertical="center"/>
    </xf>
    <xf numFmtId="0" fontId="22" fillId="0" borderId="36" xfId="0" applyFont="1" applyBorder="1" applyAlignment="1">
      <alignment horizontal="left" vertical="center"/>
    </xf>
    <xf numFmtId="0" fontId="22" fillId="0" borderId="10" xfId="0" applyFont="1" applyBorder="1" applyAlignment="1">
      <alignment horizontal="left" vertical="center"/>
    </xf>
    <xf numFmtId="177" fontId="18" fillId="33" borderId="49" xfId="42" applyNumberFormat="1" applyFont="1" applyFill="1" applyBorder="1" applyAlignment="1">
      <alignment horizontal="right" vertical="center"/>
    </xf>
    <xf numFmtId="0" fontId="22" fillId="0" borderId="56" xfId="0" applyFont="1" applyBorder="1" applyAlignment="1">
      <alignment horizontal="left" vertical="center"/>
    </xf>
    <xf numFmtId="0" fontId="22" fillId="0" borderId="51" xfId="0" applyFont="1" applyBorder="1" applyAlignment="1">
      <alignment horizontal="left" vertical="center"/>
    </xf>
    <xf numFmtId="0" fontId="22" fillId="0" borderId="57" xfId="0" applyFont="1" applyBorder="1" applyAlignment="1">
      <alignment horizontal="left" vertical="center"/>
    </xf>
    <xf numFmtId="0" fontId="22" fillId="0" borderId="16" xfId="0" applyFont="1" applyBorder="1" applyAlignment="1">
      <alignment horizontal="left" vertical="center"/>
    </xf>
    <xf numFmtId="0" fontId="22" fillId="0" borderId="55" xfId="0" applyFont="1" applyBorder="1" applyAlignment="1">
      <alignment horizontal="left" vertical="center"/>
    </xf>
    <xf numFmtId="178" fontId="22" fillId="33" borderId="49" xfId="0" applyNumberFormat="1" applyFont="1" applyFill="1" applyBorder="1" applyAlignment="1">
      <alignment horizontal="center" vertical="center"/>
    </xf>
    <xf numFmtId="179" fontId="22" fillId="33" borderId="49" xfId="0" applyNumberFormat="1" applyFont="1" applyFill="1" applyBorder="1" applyAlignment="1">
      <alignment horizontal="center" vertical="center"/>
    </xf>
    <xf numFmtId="0" fontId="22" fillId="0" borderId="43" xfId="0" applyFont="1" applyFill="1" applyBorder="1" applyAlignment="1">
      <alignment horizontal="left" vertical="center"/>
    </xf>
    <xf numFmtId="180" fontId="22" fillId="33" borderId="43" xfId="0" applyNumberFormat="1" applyFont="1" applyFill="1" applyBorder="1" applyAlignment="1">
      <alignment horizontal="left" vertical="center"/>
    </xf>
    <xf numFmtId="0" fontId="22" fillId="0" borderId="44" xfId="0" applyFont="1" applyFill="1" applyBorder="1" applyAlignment="1">
      <alignment horizontal="left" vertical="center"/>
    </xf>
    <xf numFmtId="0" fontId="22" fillId="0" borderId="16" xfId="0" applyFont="1" applyFill="1" applyBorder="1" applyAlignment="1">
      <alignment horizontal="left" vertical="center"/>
    </xf>
    <xf numFmtId="0" fontId="22" fillId="0" borderId="58" xfId="0" applyFont="1" applyFill="1" applyBorder="1" applyAlignment="1">
      <alignment horizontal="left" vertical="center"/>
    </xf>
    <xf numFmtId="0" fontId="22" fillId="0" borderId="21" xfId="0" applyFont="1" applyBorder="1" applyAlignment="1">
      <alignment horizontal="left" vertical="center" wrapText="1"/>
    </xf>
    <xf numFmtId="0" fontId="22" fillId="0" borderId="23" xfId="0" applyFont="1" applyBorder="1" applyAlignment="1">
      <alignment horizontal="left" vertical="center" wrapText="1"/>
    </xf>
    <xf numFmtId="0" fontId="22" fillId="0" borderId="24" xfId="0" applyFont="1" applyBorder="1" applyAlignment="1">
      <alignment horizontal="left" vertical="center" wrapText="1"/>
    </xf>
    <xf numFmtId="0" fontId="22" fillId="0" borderId="21" xfId="0" applyFont="1" applyBorder="1" applyAlignment="1">
      <alignment horizontal="left" vertical="center"/>
    </xf>
    <xf numFmtId="0" fontId="22" fillId="0" borderId="19" xfId="0" applyFont="1" applyBorder="1" applyAlignment="1">
      <alignment horizontal="center" vertical="center"/>
    </xf>
    <xf numFmtId="0" fontId="22" fillId="0" borderId="41" xfId="0" applyFont="1" applyFill="1" applyBorder="1" applyAlignment="1">
      <alignment horizontal="center" vertical="center"/>
    </xf>
    <xf numFmtId="0" fontId="22" fillId="0" borderId="31" xfId="0" applyFont="1" applyFill="1" applyBorder="1" applyAlignment="1">
      <alignment horizontal="center" vertical="center"/>
    </xf>
    <xf numFmtId="0" fontId="22" fillId="0" borderId="30" xfId="0" applyFont="1" applyFill="1" applyBorder="1" applyAlignment="1">
      <alignment horizontal="center" vertical="center"/>
    </xf>
    <xf numFmtId="0" fontId="22" fillId="0" borderId="30" xfId="0" applyFont="1" applyBorder="1" applyAlignment="1">
      <alignment horizontal="left" vertical="center"/>
    </xf>
    <xf numFmtId="0" fontId="22" fillId="0" borderId="26" xfId="0" applyFont="1" applyBorder="1" applyAlignment="1">
      <alignment horizontal="left" vertical="center"/>
    </xf>
    <xf numFmtId="0" fontId="22" fillId="0" borderId="27" xfId="0" applyFont="1" applyBorder="1" applyAlignment="1">
      <alignment horizontal="left" vertical="center"/>
    </xf>
    <xf numFmtId="0" fontId="22" fillId="0" borderId="24" xfId="0" applyFont="1" applyBorder="1" applyAlignment="1">
      <alignment horizontal="left" vertical="center"/>
    </xf>
    <xf numFmtId="0" fontId="22" fillId="0" borderId="41" xfId="0" applyFont="1" applyFill="1" applyBorder="1" applyAlignment="1">
      <alignment horizontal="left" vertical="center" indent="1"/>
    </xf>
    <xf numFmtId="0" fontId="22" fillId="0" borderId="31" xfId="0" applyFont="1" applyFill="1" applyBorder="1" applyAlignment="1">
      <alignment horizontal="left" vertical="center" indent="1"/>
    </xf>
    <xf numFmtId="0" fontId="22" fillId="0" borderId="28" xfId="0" applyFont="1" applyFill="1" applyBorder="1" applyAlignment="1">
      <alignment horizontal="left" vertical="center" indent="1"/>
    </xf>
    <xf numFmtId="0" fontId="22" fillId="0" borderId="43" xfId="0" applyFont="1" applyFill="1" applyBorder="1" applyAlignment="1">
      <alignment horizontal="left" vertical="center" indent="1"/>
    </xf>
    <xf numFmtId="0" fontId="22" fillId="0" borderId="44" xfId="0" applyFont="1" applyFill="1" applyBorder="1" applyAlignment="1">
      <alignment horizontal="left" vertical="center" indent="1"/>
    </xf>
    <xf numFmtId="0" fontId="19" fillId="0" borderId="0" xfId="0" applyFont="1" applyAlignment="1">
      <alignment horizontal="center" vertical="center"/>
    </xf>
    <xf numFmtId="0" fontId="22" fillId="0" borderId="33" xfId="0" applyFont="1" applyBorder="1" applyAlignment="1">
      <alignment horizontal="left" vertical="center"/>
    </xf>
    <xf numFmtId="0" fontId="22" fillId="0" borderId="33" xfId="0" applyFont="1" applyBorder="1" applyAlignment="1">
      <alignment horizontal="left" vertical="center" wrapText="1"/>
    </xf>
    <xf numFmtId="0" fontId="22" fillId="0" borderId="34" xfId="0" applyFont="1" applyBorder="1" applyAlignment="1">
      <alignment horizontal="left" vertical="center" wrapText="1"/>
    </xf>
    <xf numFmtId="0" fontId="22" fillId="0" borderId="26" xfId="0" applyFont="1" applyBorder="1" applyAlignment="1">
      <alignment horizontal="left" vertical="center" wrapText="1"/>
    </xf>
    <xf numFmtId="0" fontId="22" fillId="0" borderId="27" xfId="0" applyFont="1" applyBorder="1" applyAlignment="1">
      <alignment horizontal="left" vertical="center" wrapText="1"/>
    </xf>
    <xf numFmtId="0" fontId="22" fillId="0" borderId="0" xfId="0" applyFont="1" applyFill="1" applyAlignment="1">
      <alignment horizontal="right" vertical="center"/>
    </xf>
    <xf numFmtId="0" fontId="22" fillId="0" borderId="0" xfId="0" applyFont="1" applyAlignment="1">
      <alignment horizontal="right" vertical="center"/>
    </xf>
    <xf numFmtId="0" fontId="23" fillId="0" borderId="0" xfId="0" applyFont="1" applyBorder="1" applyAlignment="1">
      <alignment horizontal="center" vertical="center"/>
    </xf>
    <xf numFmtId="0" fontId="22" fillId="0" borderId="30" xfId="0" applyFont="1" applyBorder="1" applyAlignment="1">
      <alignment horizontal="left" vertical="center" wrapText="1"/>
    </xf>
    <xf numFmtId="197" fontId="22" fillId="0" borderId="20" xfId="0" applyNumberFormat="1" applyFont="1" applyBorder="1" applyAlignment="1">
      <alignment horizontal="center" vertical="center"/>
    </xf>
    <xf numFmtId="197" fontId="22" fillId="0" borderId="23" xfId="0" applyNumberFormat="1" applyFont="1" applyBorder="1" applyAlignment="1">
      <alignment horizontal="center" vertical="center"/>
    </xf>
    <xf numFmtId="0" fontId="22" fillId="0" borderId="20" xfId="0" applyFont="1" applyFill="1" applyBorder="1" applyAlignment="1">
      <alignment horizontal="left" vertical="center"/>
    </xf>
    <xf numFmtId="0" fontId="22" fillId="0" borderId="52" xfId="0" applyFont="1" applyFill="1" applyBorder="1" applyAlignment="1">
      <alignment horizontal="left" vertical="top" wrapText="1"/>
    </xf>
    <xf numFmtId="0" fontId="22" fillId="0" borderId="49" xfId="0" applyFont="1" applyFill="1" applyBorder="1" applyAlignment="1">
      <alignment horizontal="left" vertical="top" wrapText="1"/>
    </xf>
    <xf numFmtId="0" fontId="22" fillId="0" borderId="53" xfId="0" applyFont="1" applyFill="1" applyBorder="1" applyAlignment="1">
      <alignment horizontal="left" vertical="top" wrapText="1"/>
    </xf>
    <xf numFmtId="0" fontId="22" fillId="0" borderId="35" xfId="0" applyFont="1" applyFill="1" applyBorder="1" applyAlignment="1">
      <alignment horizontal="left" vertical="top" wrapText="1"/>
    </xf>
    <xf numFmtId="0" fontId="22" fillId="0" borderId="0" xfId="0" applyFont="1" applyFill="1" applyBorder="1" applyAlignment="1">
      <alignment horizontal="left" vertical="top" wrapText="1"/>
    </xf>
    <xf numFmtId="0" fontId="22" fillId="0" borderId="60" xfId="0" applyFont="1" applyFill="1" applyBorder="1" applyAlignment="1">
      <alignment horizontal="left" vertical="top" wrapText="1"/>
    </xf>
    <xf numFmtId="0" fontId="22" fillId="0" borderId="54" xfId="0" applyFont="1" applyFill="1" applyBorder="1" applyAlignment="1">
      <alignment horizontal="left" vertical="top" wrapText="1"/>
    </xf>
    <xf numFmtId="0" fontId="22" fillId="0" borderId="16" xfId="0" applyFont="1" applyFill="1" applyBorder="1" applyAlignment="1">
      <alignment horizontal="left" vertical="top" wrapText="1"/>
    </xf>
    <xf numFmtId="0" fontId="22" fillId="0" borderId="55" xfId="0" applyFont="1" applyFill="1" applyBorder="1" applyAlignment="1">
      <alignment horizontal="left" vertical="top" wrapText="1"/>
    </xf>
    <xf numFmtId="180" fontId="22" fillId="0" borderId="23" xfId="0" applyNumberFormat="1" applyFont="1" applyFill="1" applyBorder="1" applyAlignment="1">
      <alignment horizontal="center" vertical="center"/>
    </xf>
    <xf numFmtId="180" fontId="22" fillId="0" borderId="24" xfId="0" applyNumberFormat="1" applyFont="1" applyFill="1" applyBorder="1" applyAlignment="1">
      <alignment horizontal="center" vertical="center"/>
    </xf>
    <xf numFmtId="195" fontId="22" fillId="0" borderId="49" xfId="0" applyNumberFormat="1" applyFont="1" applyFill="1" applyBorder="1" applyAlignment="1">
      <alignment horizontal="center" vertical="center"/>
    </xf>
    <xf numFmtId="183" fontId="22" fillId="0" borderId="0" xfId="0" applyNumberFormat="1" applyFont="1" applyFill="1" applyAlignment="1">
      <alignment horizontal="left" vertical="center"/>
    </xf>
    <xf numFmtId="182" fontId="22" fillId="0" borderId="0" xfId="0" applyNumberFormat="1" applyFont="1" applyFill="1" applyAlignment="1">
      <alignment horizontal="left" vertical="center"/>
    </xf>
    <xf numFmtId="0" fontId="22" fillId="0" borderId="0" xfId="0" applyFont="1" applyFill="1" applyAlignment="1">
      <alignment horizontal="left" vertical="center"/>
    </xf>
    <xf numFmtId="0" fontId="22" fillId="0" borderId="49" xfId="0" applyFont="1" applyFill="1" applyBorder="1" applyAlignment="1">
      <alignment horizontal="center" vertical="center"/>
    </xf>
    <xf numFmtId="0" fontId="22" fillId="0" borderId="50" xfId="0" applyFont="1" applyFill="1" applyBorder="1" applyAlignment="1">
      <alignment horizontal="center" vertical="center"/>
    </xf>
    <xf numFmtId="0" fontId="22" fillId="0" borderId="36" xfId="0" applyFont="1" applyFill="1" applyBorder="1" applyAlignment="1">
      <alignment horizontal="left" vertical="center"/>
    </xf>
    <xf numFmtId="0" fontId="22" fillId="0" borderId="10" xfId="0" applyFont="1" applyFill="1" applyBorder="1" applyAlignment="1">
      <alignment horizontal="left" vertical="center"/>
    </xf>
    <xf numFmtId="177" fontId="18" fillId="0" borderId="10" xfId="42" applyNumberFormat="1" applyFont="1" applyFill="1" applyBorder="1" applyAlignment="1">
      <alignment horizontal="right" vertical="center"/>
    </xf>
    <xf numFmtId="0" fontId="22" fillId="0" borderId="10" xfId="0" applyFont="1" applyFill="1" applyBorder="1" applyAlignment="1">
      <alignment horizontal="center" vertical="center"/>
    </xf>
    <xf numFmtId="0" fontId="22" fillId="0" borderId="11" xfId="0" applyFont="1" applyFill="1" applyBorder="1" applyAlignment="1">
      <alignment horizontal="center" vertical="center"/>
    </xf>
    <xf numFmtId="180" fontId="22" fillId="0" borderId="43" xfId="0" applyNumberFormat="1" applyFont="1" applyFill="1" applyBorder="1" applyAlignment="1">
      <alignment horizontal="left" vertical="center"/>
    </xf>
    <xf numFmtId="0" fontId="18" fillId="0" borderId="52" xfId="0" applyFont="1" applyFill="1" applyBorder="1" applyAlignment="1">
      <alignment horizontal="left" vertical="center"/>
    </xf>
    <xf numFmtId="0" fontId="18" fillId="0" borderId="49" xfId="0" applyFont="1" applyFill="1" applyBorder="1" applyAlignment="1">
      <alignment horizontal="left" vertical="center"/>
    </xf>
    <xf numFmtId="177" fontId="18" fillId="0" borderId="49" xfId="42" applyNumberFormat="1" applyFont="1" applyFill="1" applyBorder="1" applyAlignment="1">
      <alignment horizontal="right" vertical="center"/>
    </xf>
    <xf numFmtId="0" fontId="22" fillId="0" borderId="49" xfId="0" applyNumberFormat="1" applyFont="1" applyFill="1" applyBorder="1" applyAlignment="1">
      <alignment horizontal="center" vertical="center"/>
    </xf>
    <xf numFmtId="0" fontId="22" fillId="33" borderId="41" xfId="0" applyFont="1" applyFill="1" applyBorder="1" applyAlignment="1">
      <alignment horizontal="left" vertical="center" indent="1"/>
    </xf>
    <xf numFmtId="0" fontId="22" fillId="33" borderId="31" xfId="0" applyFont="1" applyFill="1" applyBorder="1" applyAlignment="1">
      <alignment horizontal="left" vertical="center" indent="1"/>
    </xf>
    <xf numFmtId="0" fontId="22" fillId="33" borderId="28" xfId="0" applyFont="1" applyFill="1" applyBorder="1" applyAlignment="1">
      <alignment horizontal="left" vertical="center" indent="1"/>
    </xf>
    <xf numFmtId="0" fontId="22" fillId="33" borderId="44" xfId="0" applyFont="1" applyFill="1" applyBorder="1" applyAlignment="1">
      <alignment horizontal="left" vertical="center" indent="1"/>
    </xf>
    <xf numFmtId="0" fontId="22" fillId="33" borderId="0" xfId="0" applyFont="1" applyFill="1" applyAlignment="1">
      <alignment horizontal="distributed" vertical="center"/>
    </xf>
    <xf numFmtId="0" fontId="23" fillId="0" borderId="16" xfId="0" applyFont="1" applyBorder="1" applyAlignment="1">
      <alignment horizontal="center" vertical="center"/>
    </xf>
    <xf numFmtId="0" fontId="22" fillId="33" borderId="42" xfId="0" applyFont="1" applyFill="1" applyBorder="1" applyAlignment="1">
      <alignment horizontal="left" vertical="center"/>
    </xf>
    <xf numFmtId="0" fontId="22" fillId="33" borderId="43" xfId="0" applyFont="1" applyFill="1" applyBorder="1" applyAlignment="1">
      <alignment horizontal="left" vertical="center"/>
    </xf>
    <xf numFmtId="0" fontId="22" fillId="33" borderId="51" xfId="0" applyFont="1" applyFill="1" applyBorder="1" applyAlignment="1">
      <alignment horizontal="left" vertical="center"/>
    </xf>
    <xf numFmtId="0" fontId="22" fillId="0" borderId="49" xfId="0" applyFont="1" applyBorder="1" applyAlignment="1">
      <alignment horizontal="left" vertical="top" wrapText="1"/>
    </xf>
    <xf numFmtId="0" fontId="22" fillId="0" borderId="0" xfId="0" applyFont="1" applyAlignment="1">
      <alignment horizontal="left" vertical="top" wrapText="1"/>
    </xf>
    <xf numFmtId="0" fontId="22" fillId="33" borderId="42" xfId="0" applyFont="1" applyFill="1" applyBorder="1" applyAlignment="1">
      <alignment horizontal="left" vertical="center" wrapText="1"/>
    </xf>
    <xf numFmtId="0" fontId="22" fillId="33" borderId="43" xfId="0" applyFont="1" applyFill="1" applyBorder="1" applyAlignment="1">
      <alignment horizontal="left" vertical="center" wrapText="1"/>
    </xf>
    <xf numFmtId="0" fontId="22" fillId="33" borderId="51" xfId="0" applyFont="1" applyFill="1" applyBorder="1" applyAlignment="1">
      <alignment horizontal="left" vertical="center" wrapText="1"/>
    </xf>
    <xf numFmtId="0" fontId="22" fillId="0" borderId="42" xfId="0" applyFont="1" applyBorder="1" applyAlignment="1">
      <alignment horizontal="center" vertical="center"/>
    </xf>
    <xf numFmtId="0" fontId="22" fillId="0" borderId="43" xfId="0" applyFont="1" applyBorder="1" applyAlignment="1">
      <alignment horizontal="center" vertical="center"/>
    </xf>
    <xf numFmtId="0" fontId="22" fillId="0" borderId="51" xfId="0" applyFont="1" applyBorder="1" applyAlignment="1">
      <alignment horizontal="center" vertical="center"/>
    </xf>
    <xf numFmtId="0" fontId="25" fillId="34" borderId="20" xfId="43" applyFill="1" applyBorder="1" applyAlignment="1">
      <alignment horizontal="center" vertical="center"/>
    </xf>
    <xf numFmtId="0" fontId="25" fillId="33" borderId="20" xfId="43" applyFill="1" applyBorder="1" applyAlignment="1">
      <alignment vertical="center" wrapText="1"/>
    </xf>
    <xf numFmtId="0" fontId="25" fillId="33" borderId="42" xfId="43" applyFill="1" applyBorder="1" applyAlignment="1">
      <alignment vertical="center" wrapText="1"/>
    </xf>
    <xf numFmtId="0" fontId="25" fillId="33" borderId="43" xfId="43" applyFill="1" applyBorder="1" applyAlignment="1">
      <alignment vertical="center" wrapText="1"/>
    </xf>
    <xf numFmtId="0" fontId="25" fillId="33" borderId="51" xfId="43" applyFill="1" applyBorder="1" applyAlignment="1">
      <alignment vertical="center" wrapText="1"/>
    </xf>
    <xf numFmtId="0" fontId="25" fillId="33" borderId="43" xfId="43" applyFill="1" applyBorder="1">
      <alignment vertical="center"/>
    </xf>
    <xf numFmtId="0" fontId="25" fillId="33" borderId="51" xfId="43" applyFill="1" applyBorder="1">
      <alignment vertical="center"/>
    </xf>
    <xf numFmtId="0" fontId="25" fillId="0" borderId="42" xfId="43" applyBorder="1">
      <alignment vertical="center"/>
    </xf>
    <xf numFmtId="0" fontId="25" fillId="0" borderId="43" xfId="43" applyBorder="1">
      <alignment vertical="center"/>
    </xf>
    <xf numFmtId="0" fontId="25" fillId="33" borderId="42" xfId="43" applyFill="1" applyBorder="1">
      <alignment vertical="center"/>
    </xf>
    <xf numFmtId="0" fontId="25" fillId="0" borderId="83" xfId="43" applyBorder="1">
      <alignment vertical="center"/>
    </xf>
    <xf numFmtId="0" fontId="25" fillId="0" borderId="84" xfId="43" applyBorder="1">
      <alignment vertical="center"/>
    </xf>
    <xf numFmtId="0" fontId="25" fillId="0" borderId="85" xfId="43" applyBorder="1">
      <alignment vertical="center"/>
    </xf>
    <xf numFmtId="0" fontId="25" fillId="0" borderId="82" xfId="43" applyBorder="1">
      <alignment vertical="center"/>
    </xf>
    <xf numFmtId="0" fontId="25" fillId="34" borderId="42" xfId="43" applyFill="1" applyBorder="1" applyAlignment="1">
      <alignment horizontal="center" vertical="center"/>
    </xf>
    <xf numFmtId="0" fontId="25" fillId="34" borderId="43" xfId="43" applyFill="1" applyBorder="1" applyAlignment="1">
      <alignment horizontal="center" vertical="center"/>
    </xf>
    <xf numFmtId="0" fontId="25" fillId="34" borderId="51" xfId="43" applyFill="1" applyBorder="1" applyAlignment="1">
      <alignment horizontal="center" vertical="center"/>
    </xf>
    <xf numFmtId="187" fontId="25" fillId="0" borderId="82" xfId="43" applyNumberFormat="1" applyBorder="1" applyAlignment="1">
      <alignment horizontal="center" vertical="center"/>
    </xf>
    <xf numFmtId="0" fontId="25" fillId="0" borderId="82" xfId="43" applyBorder="1" applyAlignment="1">
      <alignment horizontal="center" vertical="center"/>
    </xf>
    <xf numFmtId="188" fontId="25" fillId="0" borderId="83" xfId="43" applyNumberFormat="1" applyBorder="1" applyAlignment="1">
      <alignment horizontal="center" vertical="center"/>
    </xf>
    <xf numFmtId="188" fontId="25" fillId="0" borderId="85" xfId="43" applyNumberFormat="1" applyBorder="1" applyAlignment="1">
      <alignment horizontal="center" vertical="center"/>
    </xf>
    <xf numFmtId="188" fontId="25" fillId="0" borderId="84" xfId="43" applyNumberFormat="1" applyBorder="1" applyAlignment="1">
      <alignment horizontal="center" vertical="center"/>
    </xf>
    <xf numFmtId="0" fontId="25" fillId="0" borderId="83" xfId="43" applyBorder="1" applyAlignment="1">
      <alignment horizontal="center" vertical="center"/>
    </xf>
    <xf numFmtId="0" fontId="25" fillId="0" borderId="85" xfId="43" applyBorder="1" applyAlignment="1">
      <alignment horizontal="center" vertical="center"/>
    </xf>
    <xf numFmtId="0" fontId="25" fillId="35" borderId="20" xfId="43" applyFill="1" applyBorder="1" applyAlignment="1">
      <alignment horizontal="center" vertical="center"/>
    </xf>
    <xf numFmtId="186" fontId="25" fillId="35" borderId="42" xfId="43" applyNumberFormat="1" applyFill="1" applyBorder="1" applyAlignment="1">
      <alignment horizontal="center" vertical="center"/>
    </xf>
    <xf numFmtId="186" fontId="25" fillId="35" borderId="43" xfId="43" applyNumberFormat="1" applyFill="1" applyBorder="1" applyAlignment="1">
      <alignment horizontal="center" vertical="center"/>
    </xf>
    <xf numFmtId="186" fontId="25" fillId="35" borderId="51" xfId="43" applyNumberFormat="1" applyFill="1" applyBorder="1" applyAlignment="1">
      <alignment horizontal="center" vertical="center"/>
    </xf>
    <xf numFmtId="186" fontId="25" fillId="33" borderId="72" xfId="43" applyNumberFormat="1" applyFill="1" applyBorder="1">
      <alignment vertical="center"/>
    </xf>
    <xf numFmtId="186" fontId="25" fillId="33" borderId="74" xfId="43" applyNumberFormat="1" applyFill="1" applyBorder="1">
      <alignment vertical="center"/>
    </xf>
    <xf numFmtId="186" fontId="25" fillId="33" borderId="75" xfId="43" applyNumberFormat="1" applyFill="1" applyBorder="1">
      <alignment vertical="center"/>
    </xf>
    <xf numFmtId="186" fontId="25" fillId="33" borderId="77" xfId="43" applyNumberFormat="1" applyFill="1" applyBorder="1">
      <alignment vertical="center"/>
    </xf>
    <xf numFmtId="0" fontId="25" fillId="0" borderId="42" xfId="43" applyBorder="1" applyAlignment="1">
      <alignment horizontal="center" vertical="center"/>
    </xf>
    <xf numFmtId="0" fontId="25" fillId="0" borderId="43" xfId="43" applyBorder="1" applyAlignment="1">
      <alignment horizontal="center" vertical="center"/>
    </xf>
    <xf numFmtId="0" fontId="25" fillId="0" borderId="51" xfId="43" applyBorder="1" applyAlignment="1">
      <alignment horizontal="center" vertical="center"/>
    </xf>
    <xf numFmtId="186" fontId="25" fillId="0" borderId="42" xfId="43" applyNumberFormat="1" applyBorder="1" applyAlignment="1">
      <alignment horizontal="center" vertical="center"/>
    </xf>
    <xf numFmtId="186" fontId="25" fillId="0" borderId="43" xfId="43" applyNumberFormat="1" applyBorder="1" applyAlignment="1">
      <alignment horizontal="center" vertical="center"/>
    </xf>
    <xf numFmtId="186" fontId="25" fillId="0" borderId="51" xfId="43" applyNumberFormat="1" applyBorder="1" applyAlignment="1">
      <alignment horizontal="center" vertical="center"/>
    </xf>
    <xf numFmtId="186" fontId="25" fillId="33" borderId="72" xfId="43" applyNumberFormat="1" applyFill="1" applyBorder="1" applyAlignment="1">
      <alignment vertical="center" wrapText="1"/>
    </xf>
    <xf numFmtId="186" fontId="25" fillId="33" borderId="74" xfId="43" applyNumberFormat="1" applyFill="1" applyBorder="1" applyAlignment="1">
      <alignment vertical="center" wrapText="1"/>
    </xf>
    <xf numFmtId="186" fontId="25" fillId="33" borderId="69" xfId="43" applyNumberFormat="1" applyFill="1" applyBorder="1">
      <alignment vertical="center"/>
    </xf>
    <xf numFmtId="186" fontId="25" fillId="33" borderId="71" xfId="43" applyNumberFormat="1" applyFill="1" applyBorder="1">
      <alignment vertical="center"/>
    </xf>
    <xf numFmtId="0" fontId="25" fillId="0" borderId="75" xfId="43" applyBorder="1" applyAlignment="1">
      <alignment horizontal="center" vertical="center" shrinkToFit="1"/>
    </xf>
    <xf numFmtId="0" fontId="25" fillId="0" borderId="76" xfId="43" applyBorder="1" applyAlignment="1">
      <alignment horizontal="center" vertical="center" shrinkToFit="1"/>
    </xf>
    <xf numFmtId="0" fontId="25" fillId="0" borderId="77" xfId="43" applyBorder="1" applyAlignment="1">
      <alignment horizontal="center" vertical="center" shrinkToFit="1"/>
    </xf>
    <xf numFmtId="186" fontId="25" fillId="0" borderId="75" xfId="43" applyNumberFormat="1" applyBorder="1">
      <alignment vertical="center"/>
    </xf>
    <xf numFmtId="186" fontId="25" fillId="0" borderId="76" xfId="43" applyNumberFormat="1" applyBorder="1">
      <alignment vertical="center"/>
    </xf>
    <xf numFmtId="186" fontId="25" fillId="0" borderId="77" xfId="43" applyNumberFormat="1" applyBorder="1">
      <alignment vertical="center"/>
    </xf>
    <xf numFmtId="0" fontId="25" fillId="35" borderId="42" xfId="43" applyFill="1" applyBorder="1" applyAlignment="1">
      <alignment horizontal="right" vertical="center"/>
    </xf>
    <xf numFmtId="0" fontId="25" fillId="35" borderId="43" xfId="43" applyFill="1" applyBorder="1" applyAlignment="1">
      <alignment horizontal="right" vertical="center"/>
    </xf>
    <xf numFmtId="0" fontId="25" fillId="35" borderId="51" xfId="43" applyFill="1" applyBorder="1" applyAlignment="1">
      <alignment horizontal="right" vertical="center"/>
    </xf>
    <xf numFmtId="186" fontId="28" fillId="35" borderId="43" xfId="43" applyNumberFormat="1" applyFont="1" applyFill="1" applyBorder="1">
      <alignment vertical="center"/>
    </xf>
    <xf numFmtId="186" fontId="28" fillId="35" borderId="51" xfId="43" applyNumberFormat="1" applyFont="1" applyFill="1" applyBorder="1">
      <alignment vertical="center"/>
    </xf>
    <xf numFmtId="0" fontId="25" fillId="0" borderId="72" xfId="43" applyBorder="1" applyAlignment="1">
      <alignment horizontal="center" vertical="center" shrinkToFit="1"/>
    </xf>
    <xf numFmtId="0" fontId="25" fillId="0" borderId="73" xfId="43" applyBorder="1" applyAlignment="1">
      <alignment horizontal="center" vertical="center" shrinkToFit="1"/>
    </xf>
    <xf numFmtId="0" fontId="25" fillId="0" borderId="74" xfId="43" applyBorder="1" applyAlignment="1">
      <alignment horizontal="center" vertical="center" shrinkToFit="1"/>
    </xf>
    <xf numFmtId="186" fontId="25" fillId="0" borderId="72" xfId="43" applyNumberFormat="1" applyBorder="1">
      <alignment vertical="center"/>
    </xf>
    <xf numFmtId="186" fontId="25" fillId="0" borderId="73" xfId="43" applyNumberFormat="1" applyBorder="1">
      <alignment vertical="center"/>
    </xf>
    <xf numFmtId="186" fontId="25" fillId="0" borderId="74" xfId="43" applyNumberFormat="1" applyBorder="1">
      <alignment vertical="center"/>
    </xf>
    <xf numFmtId="0" fontId="28" fillId="0" borderId="69" xfId="43" applyFont="1" applyBorder="1" applyAlignment="1">
      <alignment horizontal="center" vertical="center" shrinkToFit="1"/>
    </xf>
    <xf numFmtId="0" fontId="28" fillId="0" borderId="70" xfId="43" applyFont="1" applyBorder="1" applyAlignment="1">
      <alignment horizontal="center" vertical="center" shrinkToFit="1"/>
    </xf>
    <xf numFmtId="0" fontId="28" fillId="0" borderId="71" xfId="43" applyFont="1" applyBorder="1" applyAlignment="1">
      <alignment horizontal="center" vertical="center" shrinkToFit="1"/>
    </xf>
    <xf numFmtId="186" fontId="28" fillId="33" borderId="69" xfId="43" applyNumberFormat="1" applyFont="1" applyFill="1" applyBorder="1">
      <alignment vertical="center"/>
    </xf>
    <xf numFmtId="186" fontId="28" fillId="33" borderId="70" xfId="43" applyNumberFormat="1" applyFont="1" applyFill="1" applyBorder="1">
      <alignment vertical="center"/>
    </xf>
    <xf numFmtId="186" fontId="28" fillId="33" borderId="71" xfId="43" applyNumberFormat="1" applyFont="1" applyFill="1" applyBorder="1">
      <alignment vertical="center"/>
    </xf>
    <xf numFmtId="186" fontId="25" fillId="0" borderId="69" xfId="43" applyNumberFormat="1" applyBorder="1">
      <alignment vertical="center"/>
    </xf>
    <xf numFmtId="186" fontId="25" fillId="0" borderId="70" xfId="43" applyNumberFormat="1" applyBorder="1">
      <alignment vertical="center"/>
    </xf>
    <xf numFmtId="186" fontId="25" fillId="0" borderId="71" xfId="43" applyNumberFormat="1" applyBorder="1">
      <alignment vertical="center"/>
    </xf>
    <xf numFmtId="186" fontId="25" fillId="33" borderId="73" xfId="43" applyNumberFormat="1" applyFill="1" applyBorder="1">
      <alignment vertical="center"/>
    </xf>
    <xf numFmtId="186" fontId="25" fillId="0" borderId="72" xfId="43" applyNumberFormat="1" applyBorder="1" applyAlignment="1">
      <alignment vertical="center" shrinkToFit="1"/>
    </xf>
    <xf numFmtId="186" fontId="25" fillId="0" borderId="73" xfId="43" applyNumberFormat="1" applyBorder="1" applyAlignment="1">
      <alignment vertical="center" shrinkToFit="1"/>
    </xf>
    <xf numFmtId="186" fontId="25" fillId="0" borderId="74" xfId="43" applyNumberFormat="1" applyBorder="1" applyAlignment="1">
      <alignment vertical="center" shrinkToFit="1"/>
    </xf>
    <xf numFmtId="0" fontId="25" fillId="0" borderId="51" xfId="43" applyBorder="1">
      <alignment vertical="center"/>
    </xf>
    <xf numFmtId="0" fontId="25" fillId="0" borderId="104" xfId="43" applyBorder="1" applyAlignment="1" applyProtection="1">
      <alignment vertical="center" wrapText="1"/>
      <protection locked="0"/>
    </xf>
    <xf numFmtId="0" fontId="25" fillId="0" borderId="105" xfId="43" applyBorder="1" applyAlignment="1" applyProtection="1">
      <alignment vertical="center" wrapText="1"/>
      <protection locked="0"/>
    </xf>
    <xf numFmtId="0" fontId="25" fillId="0" borderId="106" xfId="43" applyBorder="1" applyAlignment="1" applyProtection="1">
      <alignment vertical="center" wrapText="1"/>
      <protection locked="0"/>
    </xf>
    <xf numFmtId="0" fontId="25" fillId="0" borderId="107" xfId="43" applyBorder="1" applyAlignment="1" applyProtection="1">
      <alignment vertical="center" wrapText="1"/>
      <protection locked="0"/>
    </xf>
    <xf numFmtId="0" fontId="25" fillId="0" borderId="0" xfId="43" applyAlignment="1" applyProtection="1">
      <alignment vertical="center" wrapText="1"/>
      <protection locked="0"/>
    </xf>
    <xf numFmtId="0" fontId="25" fillId="0" borderId="108" xfId="43" applyBorder="1" applyAlignment="1" applyProtection="1">
      <alignment vertical="center" wrapText="1"/>
      <protection locked="0"/>
    </xf>
    <xf numFmtId="0" fontId="25" fillId="0" borderId="109" xfId="43" applyBorder="1" applyAlignment="1" applyProtection="1">
      <alignment vertical="center" wrapText="1"/>
      <protection locked="0"/>
    </xf>
    <xf numFmtId="0" fontId="25" fillId="0" borderId="110" xfId="43" applyBorder="1" applyAlignment="1" applyProtection="1">
      <alignment vertical="center" wrapText="1"/>
      <protection locked="0"/>
    </xf>
    <xf numFmtId="0" fontId="25" fillId="0" borderId="111" xfId="43" applyBorder="1" applyAlignment="1" applyProtection="1">
      <alignment vertical="center" wrapText="1"/>
      <protection locked="0"/>
    </xf>
    <xf numFmtId="0" fontId="25" fillId="0" borderId="20" xfId="43" applyBorder="1" applyAlignment="1" applyProtection="1">
      <alignment vertical="center" wrapText="1"/>
      <protection locked="0"/>
    </xf>
    <xf numFmtId="0" fontId="25" fillId="0" borderId="42" xfId="43" applyBorder="1" applyAlignment="1" applyProtection="1">
      <alignment vertical="center" wrapText="1"/>
      <protection locked="0"/>
    </xf>
    <xf numFmtId="0" fontId="25" fillId="0" borderId="43" xfId="43" applyBorder="1" applyAlignment="1" applyProtection="1">
      <alignment vertical="center" wrapText="1"/>
      <protection locked="0"/>
    </xf>
    <xf numFmtId="0" fontId="25" fillId="0" borderId="51" xfId="43" applyBorder="1" applyAlignment="1" applyProtection="1">
      <alignment vertical="center" wrapText="1"/>
      <protection locked="0"/>
    </xf>
    <xf numFmtId="0" fontId="25" fillId="0" borderId="43" xfId="43" applyBorder="1" applyProtection="1">
      <alignment vertical="center"/>
      <protection locked="0"/>
    </xf>
    <xf numFmtId="0" fontId="25" fillId="0" borderId="51" xfId="43" applyBorder="1" applyProtection="1">
      <alignment vertical="center"/>
      <protection locked="0"/>
    </xf>
    <xf numFmtId="0" fontId="25" fillId="0" borderId="42" xfId="43" applyBorder="1" applyProtection="1">
      <alignment vertical="center"/>
      <protection locked="0"/>
    </xf>
    <xf numFmtId="0" fontId="25" fillId="0" borderId="104" xfId="43" applyBorder="1" applyProtection="1">
      <alignment vertical="center"/>
      <protection locked="0"/>
    </xf>
    <xf numFmtId="0" fontId="25" fillId="0" borderId="105" xfId="43" applyBorder="1" applyProtection="1">
      <alignment vertical="center"/>
      <protection locked="0"/>
    </xf>
    <xf numFmtId="0" fontId="25" fillId="0" borderId="106" xfId="43" applyBorder="1" applyProtection="1">
      <alignment vertical="center"/>
      <protection locked="0"/>
    </xf>
    <xf numFmtId="0" fontId="25" fillId="0" borderId="107" xfId="43" applyBorder="1" applyProtection="1">
      <alignment vertical="center"/>
      <protection locked="0"/>
    </xf>
    <xf numFmtId="0" fontId="25" fillId="0" borderId="0" xfId="43" applyProtection="1">
      <alignment vertical="center"/>
      <protection locked="0"/>
    </xf>
    <xf numFmtId="0" fontId="25" fillId="0" borderId="108" xfId="43" applyBorder="1" applyProtection="1">
      <alignment vertical="center"/>
      <protection locked="0"/>
    </xf>
    <xf numFmtId="0" fontId="25" fillId="0" borderId="109" xfId="43" applyBorder="1" applyProtection="1">
      <alignment vertical="center"/>
      <protection locked="0"/>
    </xf>
    <xf numFmtId="0" fontId="25" fillId="0" borderId="110" xfId="43" applyBorder="1" applyProtection="1">
      <alignment vertical="center"/>
      <protection locked="0"/>
    </xf>
    <xf numFmtId="0" fontId="25" fillId="0" borderId="111" xfId="43" applyBorder="1" applyProtection="1">
      <alignment vertical="center"/>
      <protection locked="0"/>
    </xf>
    <xf numFmtId="186" fontId="25" fillId="35" borderId="102" xfId="43" applyNumberFormat="1" applyFill="1" applyBorder="1">
      <alignment vertical="center"/>
    </xf>
    <xf numFmtId="186" fontId="25" fillId="35" borderId="103" xfId="43" applyNumberFormat="1" applyFill="1" applyBorder="1">
      <alignment vertical="center"/>
    </xf>
    <xf numFmtId="0" fontId="25" fillId="0" borderId="0" xfId="43" applyAlignment="1">
      <alignment horizontal="center" vertical="center"/>
    </xf>
    <xf numFmtId="186" fontId="25" fillId="0" borderId="101" xfId="43" applyNumberFormat="1" applyBorder="1">
      <alignment vertical="center"/>
    </xf>
    <xf numFmtId="186" fontId="25" fillId="0" borderId="85" xfId="43" applyNumberFormat="1" applyBorder="1">
      <alignment vertical="center"/>
    </xf>
    <xf numFmtId="186" fontId="25" fillId="0" borderId="72" xfId="43" applyNumberFormat="1" applyBorder="1" applyProtection="1">
      <alignment vertical="center"/>
      <protection locked="0"/>
    </xf>
    <xf numFmtId="186" fontId="25" fillId="0" borderId="74" xfId="43" applyNumberFormat="1" applyBorder="1" applyProtection="1">
      <alignment vertical="center"/>
      <protection locked="0"/>
    </xf>
    <xf numFmtId="186" fontId="25" fillId="0" borderId="75" xfId="43" applyNumberFormat="1" applyBorder="1" applyProtection="1">
      <alignment vertical="center"/>
      <protection locked="0"/>
    </xf>
    <xf numFmtId="186" fontId="25" fillId="0" borderId="77" xfId="43" applyNumberFormat="1" applyBorder="1" applyProtection="1">
      <alignment vertical="center"/>
      <protection locked="0"/>
    </xf>
    <xf numFmtId="186" fontId="25" fillId="0" borderId="72" xfId="43" applyNumberFormat="1" applyBorder="1" applyAlignment="1" applyProtection="1">
      <alignment vertical="center" wrapText="1"/>
      <protection locked="0"/>
    </xf>
    <xf numFmtId="186" fontId="25" fillId="0" borderId="74" xfId="43" applyNumberFormat="1" applyBorder="1" applyAlignment="1" applyProtection="1">
      <alignment vertical="center" wrapText="1"/>
      <protection locked="0"/>
    </xf>
    <xf numFmtId="186" fontId="25" fillId="0" borderId="69" xfId="43" applyNumberFormat="1" applyBorder="1" applyProtection="1">
      <alignment vertical="center"/>
      <protection locked="0"/>
    </xf>
    <xf numFmtId="186" fontId="25" fillId="0" borderId="71" xfId="43" applyNumberFormat="1" applyBorder="1" applyProtection="1">
      <alignment vertical="center"/>
      <protection locked="0"/>
    </xf>
    <xf numFmtId="186" fontId="25" fillId="0" borderId="90" xfId="43" applyNumberFormat="1" applyBorder="1">
      <alignment vertical="center"/>
    </xf>
    <xf numFmtId="186" fontId="25" fillId="35" borderId="56" xfId="43" applyNumberFormat="1" applyFill="1" applyBorder="1">
      <alignment vertical="center"/>
    </xf>
    <xf numFmtId="186" fontId="25" fillId="35" borderId="43" xfId="43" applyNumberFormat="1" applyFill="1" applyBorder="1">
      <alignment vertical="center"/>
    </xf>
    <xf numFmtId="0" fontId="25" fillId="0" borderId="75" xfId="43" applyBorder="1" applyAlignment="1" applyProtection="1">
      <alignment horizontal="center" vertical="center" shrinkToFit="1"/>
      <protection locked="0"/>
    </xf>
    <xf numFmtId="0" fontId="25" fillId="0" borderId="76" xfId="43" applyBorder="1" applyAlignment="1" applyProtection="1">
      <alignment horizontal="center" vertical="center" shrinkToFit="1"/>
      <protection locked="0"/>
    </xf>
    <xf numFmtId="0" fontId="25" fillId="0" borderId="77" xfId="43" applyBorder="1" applyAlignment="1" applyProtection="1">
      <alignment horizontal="center" vertical="center" shrinkToFit="1"/>
      <protection locked="0"/>
    </xf>
    <xf numFmtId="186" fontId="25" fillId="0" borderId="76" xfId="43" applyNumberFormat="1" applyBorder="1" applyProtection="1">
      <alignment vertical="center"/>
      <protection locked="0"/>
    </xf>
    <xf numFmtId="186" fontId="25" fillId="0" borderId="89" xfId="43" applyNumberFormat="1" applyBorder="1">
      <alignment vertical="center"/>
    </xf>
    <xf numFmtId="0" fontId="25" fillId="0" borderId="72" xfId="43" applyBorder="1" applyAlignment="1" applyProtection="1">
      <alignment horizontal="center" vertical="center" shrinkToFit="1"/>
      <protection locked="0"/>
    </xf>
    <xf numFmtId="0" fontId="25" fillId="0" borderId="73" xfId="43" applyBorder="1" applyAlignment="1" applyProtection="1">
      <alignment horizontal="center" vertical="center" shrinkToFit="1"/>
      <protection locked="0"/>
    </xf>
    <xf numFmtId="0" fontId="25" fillId="0" borderId="74" xfId="43" applyBorder="1" applyAlignment="1" applyProtection="1">
      <alignment horizontal="center" vertical="center" shrinkToFit="1"/>
      <protection locked="0"/>
    </xf>
    <xf numFmtId="186" fontId="25" fillId="0" borderId="73" xfId="43" applyNumberFormat="1" applyBorder="1" applyProtection="1">
      <alignment vertical="center"/>
      <protection locked="0"/>
    </xf>
    <xf numFmtId="186" fontId="25" fillId="0" borderId="72" xfId="43" applyNumberFormat="1" applyBorder="1" applyAlignment="1" applyProtection="1">
      <alignment vertical="center" shrinkToFit="1"/>
      <protection locked="0"/>
    </xf>
    <xf numFmtId="186" fontId="25" fillId="0" borderId="73" xfId="43" applyNumberFormat="1" applyBorder="1" applyAlignment="1" applyProtection="1">
      <alignment vertical="center" shrinkToFit="1"/>
      <protection locked="0"/>
    </xf>
    <xf numFmtId="186" fontId="25" fillId="0" borderId="74" xfId="43" applyNumberFormat="1" applyBorder="1" applyAlignment="1" applyProtection="1">
      <alignment vertical="center" shrinkToFit="1"/>
      <protection locked="0"/>
    </xf>
    <xf numFmtId="0" fontId="25" fillId="34" borderId="57" xfId="43" applyFill="1" applyBorder="1" applyAlignment="1">
      <alignment horizontal="center" vertical="center"/>
    </xf>
    <xf numFmtId="0" fontId="25" fillId="34" borderId="16" xfId="43" applyFill="1" applyBorder="1" applyAlignment="1">
      <alignment horizontal="center" vertical="center"/>
    </xf>
    <xf numFmtId="186" fontId="28" fillId="0" borderId="69" xfId="43" applyNumberFormat="1" applyFont="1" applyBorder="1" applyProtection="1">
      <alignment vertical="center"/>
      <protection locked="0"/>
    </xf>
    <xf numFmtId="186" fontId="28" fillId="0" borderId="70" xfId="43" applyNumberFormat="1" applyFont="1" applyBorder="1" applyProtection="1">
      <alignment vertical="center"/>
      <protection locked="0"/>
    </xf>
    <xf numFmtId="186" fontId="28" fillId="0" borderId="71" xfId="43" applyNumberFormat="1" applyFont="1" applyBorder="1" applyProtection="1">
      <alignment vertical="center"/>
      <protection locked="0"/>
    </xf>
    <xf numFmtId="186" fontId="25" fillId="0" borderId="70" xfId="43" applyNumberFormat="1" applyBorder="1" applyProtection="1">
      <alignment vertical="center"/>
      <protection locked="0"/>
    </xf>
    <xf numFmtId="0" fontId="25" fillId="35" borderId="12" xfId="43" applyFill="1" applyBorder="1" applyAlignment="1" applyProtection="1">
      <alignment horizontal="center" vertical="center"/>
      <protection locked="0"/>
    </xf>
    <xf numFmtId="0" fontId="25" fillId="35" borderId="15" xfId="43" applyFill="1" applyBorder="1" applyAlignment="1" applyProtection="1">
      <alignment horizontal="center" vertical="center"/>
      <protection locked="0"/>
    </xf>
    <xf numFmtId="0" fontId="25" fillId="35" borderId="14" xfId="43" applyFill="1" applyBorder="1" applyAlignment="1" applyProtection="1">
      <alignment horizontal="center" vertical="center"/>
      <protection locked="0"/>
    </xf>
    <xf numFmtId="0" fontId="25" fillId="34" borderId="54" xfId="43" applyFill="1" applyBorder="1" applyAlignment="1">
      <alignment horizontal="center" vertical="center"/>
    </xf>
    <xf numFmtId="0" fontId="25" fillId="34" borderId="55" xfId="43" applyFill="1" applyBorder="1" applyAlignment="1">
      <alignment horizontal="center" vertical="center"/>
    </xf>
    <xf numFmtId="186" fontId="25" fillId="0" borderId="87" xfId="43" applyNumberFormat="1" applyBorder="1">
      <alignment vertical="center"/>
    </xf>
    <xf numFmtId="0" fontId="25" fillId="0" borderId="10" xfId="43" applyBorder="1" applyAlignment="1">
      <alignment horizontal="left" vertical="center"/>
    </xf>
    <xf numFmtId="0" fontId="29" fillId="0" borderId="121" xfId="44" applyBorder="1" applyAlignment="1">
      <alignment horizontal="left" vertical="center" wrapText="1"/>
    </xf>
    <xf numFmtId="0" fontId="29" fillId="0" borderId="38" xfId="44" applyBorder="1" applyAlignment="1">
      <alignment horizontal="left" vertical="center" wrapText="1"/>
    </xf>
    <xf numFmtId="0" fontId="38" fillId="0" borderId="129" xfId="44" applyFont="1" applyBorder="1" applyAlignment="1">
      <alignment vertical="center" wrapText="1"/>
    </xf>
    <xf numFmtId="0" fontId="29" fillId="35" borderId="25" xfId="44" applyFill="1" applyBorder="1" applyAlignment="1">
      <alignment horizontal="center" vertical="center"/>
    </xf>
    <xf numFmtId="0" fontId="29" fillId="35" borderId="22" xfId="44" applyFill="1" applyBorder="1" applyAlignment="1">
      <alignment horizontal="center" vertical="center"/>
    </xf>
    <xf numFmtId="0" fontId="29" fillId="35" borderId="26" xfId="44" applyFill="1" applyBorder="1" applyAlignment="1">
      <alignment horizontal="center" vertical="center" wrapText="1"/>
    </xf>
    <xf numFmtId="0" fontId="29" fillId="35" borderId="23" xfId="44" applyFill="1" applyBorder="1" applyAlignment="1">
      <alignment horizontal="center" vertical="center" wrapText="1"/>
    </xf>
    <xf numFmtId="0" fontId="29" fillId="35" borderId="27" xfId="44" applyFill="1" applyBorder="1" applyAlignment="1">
      <alignment horizontal="center" vertical="center" wrapText="1"/>
    </xf>
    <xf numFmtId="0" fontId="29" fillId="35" borderId="24" xfId="44" applyFill="1" applyBorder="1" applyAlignment="1">
      <alignment horizontal="center" vertical="center" wrapText="1"/>
    </xf>
    <xf numFmtId="0" fontId="31" fillId="35" borderId="115" xfId="44" applyFont="1" applyFill="1" applyBorder="1" applyAlignment="1">
      <alignment horizontal="center" vertical="center" wrapText="1"/>
    </xf>
    <xf numFmtId="0" fontId="31" fillId="35" borderId="46" xfId="44" applyFont="1" applyFill="1" applyBorder="1" applyAlignment="1">
      <alignment horizontal="center" vertical="center" wrapText="1"/>
    </xf>
    <xf numFmtId="0" fontId="31" fillId="35" borderId="47" xfId="44" applyFont="1" applyFill="1" applyBorder="1" applyAlignment="1">
      <alignment horizontal="center" vertical="center" wrapText="1"/>
    </xf>
    <xf numFmtId="0" fontId="31" fillId="37" borderId="32" xfId="44" applyFont="1" applyFill="1" applyBorder="1" applyAlignment="1">
      <alignment vertical="center" shrinkToFit="1"/>
    </xf>
    <xf numFmtId="0" fontId="31" fillId="37" borderId="33" xfId="44" applyFont="1" applyFill="1" applyBorder="1" applyAlignment="1">
      <alignment vertical="center" shrinkToFit="1"/>
    </xf>
    <xf numFmtId="0" fontId="31" fillId="37" borderId="15" xfId="44" applyFont="1" applyFill="1" applyBorder="1" applyAlignment="1">
      <alignment horizontal="center" vertical="center" shrinkToFit="1"/>
    </xf>
    <xf numFmtId="0" fontId="31" fillId="37" borderId="14" xfId="44" applyFont="1" applyFill="1" applyBorder="1" applyAlignment="1">
      <alignment horizontal="center" vertical="center" shrinkToFit="1"/>
    </xf>
    <xf numFmtId="0" fontId="48" fillId="0" borderId="0" xfId="0" applyFont="1" applyAlignment="1">
      <alignment horizontal="center" vertical="center"/>
    </xf>
    <xf numFmtId="0" fontId="21" fillId="0" borderId="20" xfId="0" applyFont="1" applyBorder="1" applyAlignment="1">
      <alignment horizontal="left" vertical="center" wrapText="1"/>
    </xf>
    <xf numFmtId="0" fontId="21" fillId="0" borderId="20" xfId="0" applyFont="1" applyBorder="1" applyAlignment="1">
      <alignment horizontal="center" vertical="center" wrapText="1"/>
    </xf>
    <xf numFmtId="0" fontId="21" fillId="0" borderId="0" xfId="0" applyFont="1" applyAlignment="1">
      <alignment horizontal="left" vertical="top" wrapText="1"/>
    </xf>
    <xf numFmtId="0" fontId="49" fillId="0" borderId="0" xfId="0" applyFont="1" applyAlignment="1">
      <alignment horizontal="center" vertical="center"/>
    </xf>
    <xf numFmtId="0" fontId="22" fillId="0" borderId="20" xfId="0" applyFont="1" applyFill="1" applyBorder="1" applyAlignment="1">
      <alignment horizontal="left" vertical="top" wrapText="1" indent="1"/>
    </xf>
    <xf numFmtId="187" fontId="22" fillId="0" borderId="0" xfId="0" applyNumberFormat="1" applyFont="1" applyBorder="1" applyAlignment="1">
      <alignment horizontal="left" vertical="center" wrapText="1"/>
    </xf>
    <xf numFmtId="187" fontId="22" fillId="0" borderId="16" xfId="0" applyNumberFormat="1" applyFont="1" applyBorder="1" applyAlignment="1">
      <alignment horizontal="left" vertical="center" wrapText="1"/>
    </xf>
    <xf numFmtId="0" fontId="22" fillId="0" borderId="52" xfId="0" applyFont="1" applyFill="1" applyBorder="1" applyAlignment="1">
      <alignment horizontal="left" vertical="center" wrapText="1" indent="1"/>
    </xf>
    <xf numFmtId="0" fontId="22" fillId="0" borderId="49" xfId="0" applyFont="1" applyFill="1" applyBorder="1" applyAlignment="1">
      <alignment horizontal="left" vertical="center" wrapText="1" indent="1"/>
    </xf>
    <xf numFmtId="0" fontId="22" fillId="0" borderId="53" xfId="0" applyFont="1" applyFill="1" applyBorder="1" applyAlignment="1">
      <alignment horizontal="left" vertical="center" wrapText="1" indent="1"/>
    </xf>
    <xf numFmtId="0" fontId="22" fillId="0" borderId="35" xfId="0" applyFont="1" applyFill="1" applyBorder="1" applyAlignment="1">
      <alignment horizontal="left" vertical="center" wrapText="1" indent="1"/>
    </xf>
    <xf numFmtId="0" fontId="22" fillId="0" borderId="0" xfId="0" applyFont="1" applyFill="1" applyBorder="1" applyAlignment="1">
      <alignment horizontal="left" vertical="center" wrapText="1" indent="1"/>
    </xf>
    <xf numFmtId="0" fontId="22" fillId="0" borderId="60" xfId="0" applyFont="1" applyFill="1" applyBorder="1" applyAlignment="1">
      <alignment horizontal="left" vertical="center" wrapText="1" indent="1"/>
    </xf>
    <xf numFmtId="0" fontId="22" fillId="0" borderId="54" xfId="0" applyFont="1" applyFill="1" applyBorder="1" applyAlignment="1">
      <alignment horizontal="left" vertical="center" wrapText="1" indent="1"/>
    </xf>
    <xf numFmtId="0" fontId="22" fillId="0" borderId="16" xfId="0" applyFont="1" applyFill="1" applyBorder="1" applyAlignment="1">
      <alignment horizontal="left" vertical="center" wrapText="1" indent="1"/>
    </xf>
    <xf numFmtId="0" fontId="22" fillId="0" borderId="55" xfId="0" applyFont="1" applyFill="1" applyBorder="1" applyAlignment="1">
      <alignment horizontal="left" vertical="center" wrapText="1" indent="1"/>
    </xf>
    <xf numFmtId="0" fontId="22" fillId="0" borderId="0" xfId="0" applyFont="1" applyFill="1" applyBorder="1" applyAlignment="1">
      <alignment horizontal="left" vertical="center"/>
    </xf>
    <xf numFmtId="0" fontId="22" fillId="0" borderId="0" xfId="0" applyFont="1" applyFill="1" applyBorder="1" applyAlignment="1">
      <alignment horizontal="distributed" vertical="center"/>
    </xf>
    <xf numFmtId="189" fontId="21" fillId="0" borderId="16" xfId="0" applyNumberFormat="1" applyFont="1" applyFill="1" applyBorder="1" applyAlignment="1">
      <alignment horizontal="center" vertical="center"/>
    </xf>
    <xf numFmtId="184" fontId="22" fillId="0" borderId="20" xfId="42" applyNumberFormat="1" applyFont="1" applyFill="1" applyBorder="1" applyAlignment="1">
      <alignment horizontal="center" vertical="center" wrapText="1"/>
    </xf>
    <xf numFmtId="0" fontId="22" fillId="0" borderId="52" xfId="0" applyFont="1" applyFill="1" applyBorder="1" applyAlignment="1">
      <alignment horizontal="center" vertical="center"/>
    </xf>
    <xf numFmtId="0" fontId="22" fillId="0" borderId="53" xfId="0" applyFont="1" applyFill="1" applyBorder="1" applyAlignment="1">
      <alignment horizontal="center" vertical="center" wrapText="1"/>
    </xf>
    <xf numFmtId="0" fontId="22" fillId="33" borderId="52" xfId="0" applyFont="1" applyFill="1" applyBorder="1" applyAlignment="1">
      <alignment horizontal="center" vertical="center" wrapText="1"/>
    </xf>
    <xf numFmtId="0" fontId="22" fillId="33" borderId="49" xfId="0" applyFont="1" applyFill="1" applyBorder="1" applyAlignment="1">
      <alignment horizontal="center" vertical="center" wrapText="1"/>
    </xf>
    <xf numFmtId="0" fontId="22" fillId="33" borderId="53" xfId="0" applyFont="1" applyFill="1" applyBorder="1" applyAlignment="1">
      <alignment horizontal="center" vertical="center" wrapText="1"/>
    </xf>
    <xf numFmtId="0" fontId="22" fillId="33" borderId="112" xfId="0" applyFont="1" applyFill="1" applyBorder="1" applyAlignment="1">
      <alignment horizontal="center" vertical="center" wrapText="1"/>
    </xf>
    <xf numFmtId="0" fontId="22" fillId="33" borderId="113" xfId="0" applyFont="1" applyFill="1" applyBorder="1" applyAlignment="1">
      <alignment horizontal="center" vertical="center" wrapText="1"/>
    </xf>
    <xf numFmtId="0" fontId="22" fillId="33" borderId="114" xfId="0" applyFont="1" applyFill="1" applyBorder="1" applyAlignment="1">
      <alignment horizontal="center" vertical="center" wrapText="1"/>
    </xf>
    <xf numFmtId="0" fontId="22" fillId="33" borderId="35" xfId="0" applyFont="1" applyFill="1" applyBorder="1" applyAlignment="1">
      <alignment horizontal="center" vertical="center" wrapText="1"/>
    </xf>
    <xf numFmtId="0" fontId="22" fillId="33" borderId="0" xfId="0" applyFont="1" applyFill="1" applyBorder="1" applyAlignment="1">
      <alignment horizontal="center" vertical="center" wrapText="1"/>
    </xf>
    <xf numFmtId="0" fontId="22" fillId="33" borderId="60" xfId="0" applyFont="1" applyFill="1" applyBorder="1" applyAlignment="1">
      <alignment horizontal="center" vertical="center" wrapText="1"/>
    </xf>
    <xf numFmtId="187" fontId="22" fillId="0" borderId="35" xfId="0" applyNumberFormat="1" applyFont="1" applyBorder="1" applyAlignment="1">
      <alignment horizontal="left" vertical="center" wrapText="1"/>
    </xf>
    <xf numFmtId="187" fontId="22" fillId="0" borderId="60" xfId="0" applyNumberFormat="1" applyFont="1" applyBorder="1" applyAlignment="1">
      <alignment horizontal="left" vertical="center" wrapText="1"/>
    </xf>
    <xf numFmtId="187" fontId="22" fillId="0" borderId="54" xfId="0" applyNumberFormat="1" applyFont="1" applyBorder="1" applyAlignment="1">
      <alignment horizontal="left" vertical="center" wrapText="1"/>
    </xf>
    <xf numFmtId="187" fontId="22" fillId="0" borderId="55" xfId="0" applyNumberFormat="1" applyFont="1" applyBorder="1" applyAlignment="1">
      <alignment horizontal="left" vertical="center" wrapText="1"/>
    </xf>
    <xf numFmtId="0" fontId="22" fillId="0" borderId="52" xfId="0" applyFont="1" applyBorder="1" applyAlignment="1">
      <alignment horizontal="center" vertical="center"/>
    </xf>
    <xf numFmtId="0" fontId="22" fillId="0" borderId="53" xfId="0" applyFont="1" applyBorder="1" applyAlignment="1">
      <alignment horizontal="center" vertical="center"/>
    </xf>
    <xf numFmtId="0" fontId="22" fillId="0" borderId="54" xfId="0" applyFont="1" applyBorder="1" applyAlignment="1">
      <alignment horizontal="center" vertical="center"/>
    </xf>
    <xf numFmtId="0" fontId="22" fillId="0" borderId="16" xfId="0" applyFont="1" applyBorder="1" applyAlignment="1">
      <alignment horizontal="center" vertical="center"/>
    </xf>
    <xf numFmtId="0" fontId="22" fillId="0" borderId="55" xfId="0" applyFont="1" applyBorder="1" applyAlignment="1">
      <alignment horizontal="center" vertical="center"/>
    </xf>
    <xf numFmtId="184" fontId="22" fillId="0" borderId="52" xfId="42" applyNumberFormat="1" applyFont="1" applyFill="1" applyBorder="1" applyAlignment="1">
      <alignment horizontal="center" vertical="center"/>
    </xf>
    <xf numFmtId="184" fontId="22" fillId="0" borderId="49" xfId="42" applyNumberFormat="1" applyFont="1" applyFill="1" applyBorder="1" applyAlignment="1">
      <alignment horizontal="center" vertical="center"/>
    </xf>
    <xf numFmtId="184" fontId="22" fillId="0" borderId="53" xfId="42" applyNumberFormat="1" applyFont="1" applyFill="1" applyBorder="1" applyAlignment="1">
      <alignment horizontal="center" vertical="center"/>
    </xf>
    <xf numFmtId="184" fontId="22" fillId="0" borderId="54" xfId="42" applyNumberFormat="1" applyFont="1" applyFill="1" applyBorder="1" applyAlignment="1">
      <alignment horizontal="center" vertical="center"/>
    </xf>
    <xf numFmtId="184" fontId="22" fillId="0" borderId="16" xfId="42" applyNumberFormat="1" applyFont="1" applyFill="1" applyBorder="1" applyAlignment="1">
      <alignment horizontal="center" vertical="center"/>
    </xf>
    <xf numFmtId="184" fontId="22" fillId="0" borderId="55" xfId="42" applyNumberFormat="1" applyFont="1" applyFill="1" applyBorder="1" applyAlignment="1">
      <alignment horizontal="center" vertical="center"/>
    </xf>
    <xf numFmtId="184" fontId="22" fillId="0" borderId="49" xfId="42" applyNumberFormat="1" applyFont="1" applyFill="1" applyBorder="1" applyAlignment="1">
      <alignment horizontal="center" vertical="center" wrapText="1"/>
    </xf>
    <xf numFmtId="184" fontId="22" fillId="0" borderId="53" xfId="42" applyNumberFormat="1" applyFont="1" applyFill="1" applyBorder="1" applyAlignment="1">
      <alignment horizontal="center" vertical="center" wrapText="1"/>
    </xf>
    <xf numFmtId="184" fontId="22" fillId="0" borderId="16" xfId="42" applyNumberFormat="1" applyFont="1" applyFill="1" applyBorder="1" applyAlignment="1">
      <alignment horizontal="center" vertical="center" wrapText="1"/>
    </xf>
    <xf numFmtId="184" fontId="22" fillId="0" borderId="55" xfId="42" applyNumberFormat="1" applyFont="1" applyFill="1" applyBorder="1" applyAlignment="1">
      <alignment horizontal="center" vertical="center" wrapText="1"/>
    </xf>
    <xf numFmtId="0" fontId="22" fillId="0" borderId="112" xfId="0" applyFont="1" applyFill="1" applyBorder="1" applyAlignment="1">
      <alignment horizontal="center" vertical="center"/>
    </xf>
    <xf numFmtId="0" fontId="22" fillId="0" borderId="113" xfId="0" applyFont="1" applyFill="1" applyBorder="1" applyAlignment="1">
      <alignment horizontal="center" vertical="center"/>
    </xf>
    <xf numFmtId="0" fontId="22" fillId="0" borderId="114" xfId="0" applyFont="1" applyFill="1" applyBorder="1" applyAlignment="1">
      <alignment horizontal="center" vertical="center" wrapText="1"/>
    </xf>
    <xf numFmtId="0" fontId="22" fillId="0" borderId="35"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60" xfId="0" applyFont="1" applyFill="1" applyBorder="1" applyAlignment="1">
      <alignment horizontal="center" vertical="center" wrapText="1"/>
    </xf>
    <xf numFmtId="190" fontId="21" fillId="0" borderId="42" xfId="0" applyNumberFormat="1" applyFont="1" applyFill="1" applyBorder="1" applyAlignment="1">
      <alignment horizontal="center" vertical="center"/>
    </xf>
    <xf numFmtId="190" fontId="21" fillId="0" borderId="43" xfId="0" applyNumberFormat="1" applyFont="1" applyFill="1" applyBorder="1" applyAlignment="1">
      <alignment horizontal="center" vertical="center"/>
    </xf>
    <xf numFmtId="190" fontId="21" fillId="0" borderId="51" xfId="0" applyNumberFormat="1" applyFont="1" applyFill="1" applyBorder="1" applyAlignment="1">
      <alignment horizontal="center" vertical="center"/>
    </xf>
    <xf numFmtId="176" fontId="22" fillId="33" borderId="49" xfId="0" applyNumberFormat="1" applyFont="1" applyFill="1" applyBorder="1" applyAlignment="1">
      <alignment horizontal="distributed" vertical="center" wrapText="1"/>
    </xf>
    <xf numFmtId="176" fontId="22" fillId="33" borderId="53" xfId="0" applyNumberFormat="1" applyFont="1" applyFill="1" applyBorder="1" applyAlignment="1">
      <alignment horizontal="distributed" vertical="center" wrapText="1"/>
    </xf>
    <xf numFmtId="191" fontId="21" fillId="0" borderId="42" xfId="0" applyNumberFormat="1" applyFont="1" applyFill="1" applyBorder="1" applyAlignment="1">
      <alignment horizontal="center" vertical="center"/>
    </xf>
    <xf numFmtId="191" fontId="21" fillId="0" borderId="43" xfId="0" applyNumberFormat="1" applyFont="1" applyFill="1" applyBorder="1" applyAlignment="1">
      <alignment horizontal="center" vertical="center"/>
    </xf>
    <xf numFmtId="191" fontId="21" fillId="0" borderId="51" xfId="0" applyNumberFormat="1" applyFont="1" applyFill="1" applyBorder="1" applyAlignment="1">
      <alignment horizontal="center" vertical="center"/>
    </xf>
    <xf numFmtId="176" fontId="22" fillId="33" borderId="0" xfId="0" applyNumberFormat="1" applyFont="1" applyFill="1" applyBorder="1" applyAlignment="1">
      <alignment horizontal="distributed" vertical="center" wrapText="1"/>
    </xf>
    <xf numFmtId="0" fontId="22" fillId="33" borderId="26" xfId="0" applyFont="1" applyFill="1" applyBorder="1" applyAlignment="1">
      <alignment horizontal="center" vertical="center"/>
    </xf>
    <xf numFmtId="0" fontId="22" fillId="33" borderId="20" xfId="0" applyFont="1" applyFill="1" applyBorder="1" applyAlignment="1">
      <alignment horizontal="center" vertical="center"/>
    </xf>
    <xf numFmtId="38" fontId="22" fillId="0" borderId="16" xfId="42" applyFont="1" applyBorder="1" applyAlignment="1">
      <alignment horizontal="right" vertical="center"/>
    </xf>
    <xf numFmtId="0" fontId="22" fillId="33" borderId="16" xfId="0" applyFont="1" applyFill="1" applyBorder="1" applyAlignment="1">
      <alignment horizontal="right" vertical="center"/>
    </xf>
    <xf numFmtId="0" fontId="22" fillId="0" borderId="0" xfId="0" applyFont="1" applyAlignment="1">
      <alignment horizontal="left" vertical="center" shrinkToFit="1"/>
    </xf>
    <xf numFmtId="0" fontId="22" fillId="33" borderId="21" xfId="0" applyFont="1" applyFill="1" applyBorder="1" applyAlignment="1">
      <alignment horizontal="center" vertical="center"/>
    </xf>
    <xf numFmtId="0" fontId="22" fillId="33" borderId="23" xfId="0" applyFont="1" applyFill="1" applyBorder="1" applyAlignment="1">
      <alignment horizontal="center" vertical="center"/>
    </xf>
    <xf numFmtId="0" fontId="22" fillId="33" borderId="24" xfId="0" applyFont="1" applyFill="1" applyBorder="1" applyAlignment="1">
      <alignment horizontal="center" vertical="center"/>
    </xf>
    <xf numFmtId="0" fontId="22" fillId="33" borderId="27" xfId="0" applyFont="1" applyFill="1" applyBorder="1" applyAlignment="1">
      <alignment horizontal="center" vertical="center"/>
    </xf>
    <xf numFmtId="0" fontId="22" fillId="0" borderId="0" xfId="0" applyFont="1" applyAlignment="1">
      <alignment horizontal="left" vertical="center" wrapText="1"/>
    </xf>
    <xf numFmtId="0" fontId="41" fillId="0" borderId="20" xfId="0" applyFont="1" applyFill="1" applyBorder="1" applyAlignment="1">
      <alignment horizontal="center" vertical="center"/>
    </xf>
    <xf numFmtId="0" fontId="41" fillId="0" borderId="21" xfId="0" applyFont="1" applyFill="1" applyBorder="1" applyAlignment="1">
      <alignment horizontal="center" vertical="center"/>
    </xf>
    <xf numFmtId="0" fontId="41" fillId="0" borderId="23" xfId="0" applyFont="1" applyFill="1" applyBorder="1" applyAlignment="1">
      <alignment horizontal="center" vertical="center"/>
    </xf>
    <xf numFmtId="0" fontId="41" fillId="0" borderId="24" xfId="0" applyFont="1" applyFill="1" applyBorder="1" applyAlignment="1">
      <alignment horizontal="center" vertical="center"/>
    </xf>
    <xf numFmtId="0" fontId="41" fillId="0" borderId="26" xfId="0" applyFont="1" applyFill="1" applyBorder="1" applyAlignment="1">
      <alignment horizontal="center" vertical="center"/>
    </xf>
    <xf numFmtId="0" fontId="41" fillId="0" borderId="27" xfId="0" applyFont="1" applyFill="1" applyBorder="1" applyAlignment="1">
      <alignment horizontal="center" vertical="center"/>
    </xf>
    <xf numFmtId="0" fontId="41" fillId="0" borderId="121" xfId="0" applyNumberFormat="1" applyFont="1" applyFill="1" applyBorder="1" applyAlignment="1">
      <alignment horizontal="center" vertical="center"/>
    </xf>
    <xf numFmtId="0" fontId="41" fillId="0" borderId="116" xfId="0" applyNumberFormat="1" applyFont="1" applyFill="1" applyBorder="1" applyAlignment="1">
      <alignment horizontal="center" vertical="center"/>
    </xf>
    <xf numFmtId="0" fontId="22" fillId="33" borderId="0" xfId="0" applyFont="1" applyFill="1" applyAlignment="1">
      <alignment horizontal="left" vertical="center" wrapText="1"/>
    </xf>
    <xf numFmtId="0" fontId="29" fillId="0" borderId="121" xfId="44" applyBorder="1" applyAlignment="1">
      <alignment horizontal="left" vertical="top" wrapText="1"/>
    </xf>
    <xf numFmtId="0" fontId="29" fillId="0" borderId="38" xfId="44" applyBorder="1" applyAlignment="1">
      <alignment horizontal="left" vertical="top" wrapText="1"/>
    </xf>
    <xf numFmtId="0" fontId="29" fillId="0" borderId="123" xfId="44" applyBorder="1" applyAlignment="1">
      <alignment horizontal="left" vertical="top" wrapText="1"/>
    </xf>
    <xf numFmtId="0" fontId="29" fillId="0" borderId="40" xfId="44" applyBorder="1" applyAlignment="1">
      <alignment horizontal="center" vertical="center"/>
    </xf>
    <xf numFmtId="0" fontId="29" fillId="0" borderId="37" xfId="44" applyBorder="1" applyAlignment="1">
      <alignment horizontal="center" vertical="center"/>
    </xf>
    <xf numFmtId="0" fontId="29" fillId="0" borderId="18" xfId="44" applyBorder="1" applyAlignment="1">
      <alignment horizontal="center" vertical="center"/>
    </xf>
    <xf numFmtId="0" fontId="29" fillId="0" borderId="123" xfId="44" applyBorder="1" applyAlignment="1">
      <alignment horizontal="left" vertical="center" wrapText="1"/>
    </xf>
    <xf numFmtId="0" fontId="36" fillId="0" borderId="128" xfId="44" applyFont="1" applyBorder="1" applyAlignment="1">
      <alignment horizontal="left" vertical="top" wrapText="1"/>
    </xf>
    <xf numFmtId="0" fontId="29" fillId="0" borderId="15" xfId="44" applyBorder="1" applyAlignment="1">
      <alignment horizontal="left" vertical="top" wrapText="1"/>
    </xf>
    <xf numFmtId="0" fontId="29" fillId="0" borderId="14" xfId="44" applyBorder="1" applyAlignment="1">
      <alignment horizontal="left" vertical="top" wrapText="1"/>
    </xf>
    <xf numFmtId="0" fontId="29" fillId="0" borderId="0" xfId="44" applyAlignment="1">
      <alignment vertical="center" wrapText="1"/>
    </xf>
    <xf numFmtId="0" fontId="31" fillId="37" borderId="15" xfId="44" applyFont="1" applyFill="1" applyBorder="1" applyAlignment="1">
      <alignment vertical="center" shrinkToFit="1"/>
    </xf>
    <xf numFmtId="0" fontId="31" fillId="37" borderId="14" xfId="44" applyFont="1" applyFill="1" applyBorder="1" applyAlignment="1">
      <alignment vertical="center" shrinkToFit="1"/>
    </xf>
    <xf numFmtId="192" fontId="21" fillId="0" borderId="16" xfId="0" applyNumberFormat="1" applyFont="1" applyFill="1" applyBorder="1" applyAlignment="1">
      <alignment horizontal="center" vertical="center"/>
    </xf>
    <xf numFmtId="0" fontId="22" fillId="0" borderId="20" xfId="0" applyFont="1" applyFill="1" applyBorder="1" applyAlignment="1">
      <alignment horizontal="left" vertical="center" wrapText="1"/>
    </xf>
    <xf numFmtId="193" fontId="21" fillId="0" borderId="42" xfId="0" applyNumberFormat="1" applyFont="1" applyFill="1" applyBorder="1" applyAlignment="1">
      <alignment horizontal="center" vertical="center"/>
    </xf>
    <xf numFmtId="193" fontId="21" fillId="0" borderId="43" xfId="0" applyNumberFormat="1" applyFont="1" applyFill="1" applyBorder="1" applyAlignment="1">
      <alignment horizontal="center" vertical="center"/>
    </xf>
    <xf numFmtId="193" fontId="21" fillId="0" borderId="51" xfId="0" applyNumberFormat="1" applyFont="1" applyFill="1" applyBorder="1" applyAlignment="1">
      <alignment horizontal="center" vertical="center"/>
    </xf>
    <xf numFmtId="0" fontId="22" fillId="0" borderId="20" xfId="0" applyFont="1" applyBorder="1" applyAlignment="1">
      <alignment horizontal="center" vertical="center" textRotation="255"/>
    </xf>
    <xf numFmtId="0" fontId="22" fillId="0" borderId="53" xfId="0" applyFont="1" applyFill="1" applyBorder="1" applyAlignment="1">
      <alignment horizontal="center" vertical="center"/>
    </xf>
    <xf numFmtId="0" fontId="22" fillId="0" borderId="114" xfId="0" applyFont="1" applyFill="1" applyBorder="1" applyAlignment="1">
      <alignment horizontal="center" vertical="center"/>
    </xf>
    <xf numFmtId="0" fontId="22" fillId="0" borderId="60" xfId="0" applyFont="1" applyFill="1" applyBorder="1" applyAlignment="1">
      <alignment horizontal="center" vertical="center"/>
    </xf>
    <xf numFmtId="194" fontId="21" fillId="0" borderId="42" xfId="0" applyNumberFormat="1" applyFont="1" applyFill="1" applyBorder="1" applyAlignment="1">
      <alignment horizontal="center" vertical="center"/>
    </xf>
    <xf numFmtId="194" fontId="21" fillId="0" borderId="43" xfId="0" applyNumberFormat="1" applyFont="1" applyFill="1" applyBorder="1" applyAlignment="1">
      <alignment horizontal="center" vertical="center"/>
    </xf>
    <xf numFmtId="194" fontId="21" fillId="0" borderId="51" xfId="0" applyNumberFormat="1" applyFont="1" applyFill="1" applyBorder="1" applyAlignment="1">
      <alignment horizontal="center" vertical="center"/>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3" xr:uid="{A4DC83CE-8127-427D-8732-89E1352562D2}"/>
    <cellStyle name="標準 3" xfId="44" xr:uid="{317CB2C1-D1E9-4EE6-AC4A-A61F08783042}"/>
    <cellStyle name="良い" xfId="6" builtinId="26" customBuiltin="1"/>
  </cellStyles>
  <dxfs count="2">
    <dxf>
      <font>
        <color rgb="FFFF0000"/>
      </font>
      <fill>
        <patternFill>
          <bgColor rgb="FFFFFF00"/>
        </patternFill>
      </fill>
    </dxf>
    <dxf>
      <font>
        <color rgb="FFFF0000"/>
      </font>
      <fill>
        <patternFill>
          <bgColor rgb="FFFFFF00"/>
        </patternFill>
      </fill>
    </dxf>
  </dxfs>
  <tableStyles count="0" defaultTableStyle="TableStyleMedium2" defaultPivotStyle="PivotStyleLight16"/>
  <colors>
    <mruColors>
      <color rgb="FFFABD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town.manno.lg.jp/page/1004.html"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town.manno.lg.jp/page/1004.html"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209550</xdr:colOff>
      <xdr:row>0</xdr:row>
      <xdr:rowOff>0</xdr:rowOff>
    </xdr:from>
    <xdr:to>
      <xdr:col>7</xdr:col>
      <xdr:colOff>542925</xdr:colOff>
      <xdr:row>45</xdr:row>
      <xdr:rowOff>167898</xdr:rowOff>
    </xdr:to>
    <xdr:pic>
      <xdr:nvPicPr>
        <xdr:cNvPr id="9" name="図 8">
          <a:extLst>
            <a:ext uri="{FF2B5EF4-FFF2-40B4-BE49-F238E27FC236}">
              <a16:creationId xmlns:a16="http://schemas.microsoft.com/office/drawing/2014/main" id="{CBB5019A-4CDE-4E40-92C3-A9E040FFE66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bwMode="auto">
        <a:xfrm>
          <a:off x="209550" y="0"/>
          <a:ext cx="5734050" cy="91690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22</xdr:col>
      <xdr:colOff>142875</xdr:colOff>
      <xdr:row>0</xdr:row>
      <xdr:rowOff>247650</xdr:rowOff>
    </xdr:from>
    <xdr:to>
      <xdr:col>32</xdr:col>
      <xdr:colOff>0</xdr:colOff>
      <xdr:row>4</xdr:row>
      <xdr:rowOff>238125</xdr:rowOff>
    </xdr:to>
    <xdr:sp macro="" textlink="">
      <xdr:nvSpPr>
        <xdr:cNvPr id="2" name="吹き出し: 角を丸めた四角形 1">
          <a:extLst>
            <a:ext uri="{FF2B5EF4-FFF2-40B4-BE49-F238E27FC236}">
              <a16:creationId xmlns:a16="http://schemas.microsoft.com/office/drawing/2014/main" id="{A580FA83-8D3D-49E4-B75D-93360AF76529}"/>
            </a:ext>
          </a:extLst>
        </xdr:cNvPr>
        <xdr:cNvSpPr/>
      </xdr:nvSpPr>
      <xdr:spPr bwMode="auto">
        <a:xfrm>
          <a:off x="7267575" y="247650"/>
          <a:ext cx="3095625" cy="1095375"/>
        </a:xfrm>
        <a:prstGeom prst="wedgeRoundRectCallout">
          <a:avLst>
            <a:gd name="adj1" fmla="val -81410"/>
            <a:gd name="adj2" fmla="val -1346"/>
            <a:gd name="adj3" fmla="val 16667"/>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0" rIns="0" bIns="0" rtlCol="0" anchor="ctr" upright="1">
          <a:noAutofit/>
        </a:bodyPr>
        <a:lstStyle/>
        <a:p>
          <a:pPr algn="l"/>
          <a:r>
            <a:rPr kumimoji="1" lang="ja-JP" altLang="en-US" sz="1100" b="1"/>
            <a:t>黄色のセルに入力してください。</a:t>
          </a:r>
          <a:endParaRPr kumimoji="1" lang="en-US" altLang="ja-JP" sz="1100" b="1"/>
        </a:p>
        <a:p>
          <a:pPr algn="l"/>
          <a:r>
            <a:rPr kumimoji="1" lang="ja-JP" altLang="en-US" sz="1100" b="1"/>
            <a:t>必要に応じて他のセルも編集ください。</a:t>
          </a:r>
          <a:endParaRPr kumimoji="1" lang="en-US" altLang="ja-JP" sz="1100" b="1"/>
        </a:p>
        <a:p>
          <a:pPr algn="l"/>
          <a:r>
            <a:rPr kumimoji="1" lang="ja-JP" altLang="en-US" sz="1100" b="1"/>
            <a:t>提出前に内容をよく確認してください。</a:t>
          </a:r>
          <a:endParaRPr kumimoji="1" lang="en-US" altLang="ja-JP" sz="11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21</xdr:col>
      <xdr:colOff>171450</xdr:colOff>
      <xdr:row>42</xdr:row>
      <xdr:rowOff>228600</xdr:rowOff>
    </xdr:from>
    <xdr:to>
      <xdr:col>32</xdr:col>
      <xdr:colOff>57150</xdr:colOff>
      <xdr:row>49</xdr:row>
      <xdr:rowOff>161925</xdr:rowOff>
    </xdr:to>
    <xdr:grpSp>
      <xdr:nvGrpSpPr>
        <xdr:cNvPr id="3" name="グループ化 2">
          <a:extLst>
            <a:ext uri="{FF2B5EF4-FFF2-40B4-BE49-F238E27FC236}">
              <a16:creationId xmlns:a16="http://schemas.microsoft.com/office/drawing/2014/main" id="{FF7235A1-4E24-4761-89F5-87A6C37044B8}"/>
            </a:ext>
          </a:extLst>
        </xdr:cNvPr>
        <xdr:cNvGrpSpPr/>
      </xdr:nvGrpSpPr>
      <xdr:grpSpPr>
        <a:xfrm>
          <a:off x="7372350" y="10229850"/>
          <a:ext cx="3448050" cy="1600200"/>
          <a:chOff x="8172450" y="10086975"/>
          <a:chExt cx="3448050" cy="1600200"/>
        </a:xfrm>
      </xdr:grpSpPr>
      <xdr:sp macro="" textlink="">
        <xdr:nvSpPr>
          <xdr:cNvPr id="2" name="吹き出し: 角を丸めた四角形 1">
            <a:hlinkClick xmlns:r="http://schemas.openxmlformats.org/officeDocument/2006/relationships" r:id="rId1"/>
            <a:extLst>
              <a:ext uri="{FF2B5EF4-FFF2-40B4-BE49-F238E27FC236}">
                <a16:creationId xmlns:a16="http://schemas.microsoft.com/office/drawing/2014/main" id="{FC200386-9522-40C0-A22B-5DD027BC7DB4}"/>
              </a:ext>
            </a:extLst>
          </xdr:cNvPr>
          <xdr:cNvSpPr/>
        </xdr:nvSpPr>
        <xdr:spPr bwMode="auto">
          <a:xfrm>
            <a:off x="8172450" y="10086975"/>
            <a:ext cx="3448050" cy="1600200"/>
          </a:xfrm>
          <a:prstGeom prst="wedgeRoundRectCallout">
            <a:avLst>
              <a:gd name="adj1" fmla="val -81410"/>
              <a:gd name="adj2" fmla="val -1346"/>
              <a:gd name="adj3" fmla="val 16667"/>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0" rIns="0" bIns="0" rtlCol="0" anchor="t" upright="1">
            <a:noAutofit/>
          </a:bodyPr>
          <a:lstStyle/>
          <a:p>
            <a:pPr algn="l"/>
            <a:r>
              <a:rPr kumimoji="1" lang="ja-JP" altLang="ja-JP" sz="1100">
                <a:effectLst/>
                <a:latin typeface="+mn-lt"/>
                <a:ea typeface="+mn-ea"/>
                <a:cs typeface="+mn-cs"/>
              </a:rPr>
              <a:t>町人口は</a:t>
            </a:r>
            <a:endParaRPr kumimoji="1" lang="en-US" altLang="ja-JP" sz="1100">
              <a:effectLst/>
              <a:latin typeface="+mn-lt"/>
              <a:ea typeface="+mn-ea"/>
              <a:cs typeface="+mn-cs"/>
            </a:endParaRPr>
          </a:p>
          <a:p>
            <a:pPr algn="l"/>
            <a:r>
              <a:rPr kumimoji="1" lang="ja-JP" altLang="en-US" sz="1100"/>
              <a:t>まんのう町ホームページ</a:t>
            </a:r>
            <a:endParaRPr kumimoji="1" lang="en-US" altLang="ja-JP" sz="1100"/>
          </a:p>
          <a:p>
            <a:pPr algn="l"/>
            <a:r>
              <a:rPr kumimoji="1" lang="en-US" altLang="ja-JP" sz="1100"/>
              <a:t>https://www.town.manno.lg.jp</a:t>
            </a:r>
          </a:p>
          <a:p>
            <a:pPr algn="l"/>
            <a:r>
              <a:rPr kumimoji="1" lang="en-US" altLang="ja-JP" sz="1100"/>
              <a:t>【</a:t>
            </a:r>
            <a:r>
              <a:rPr kumimoji="1" lang="ja-JP" altLang="ja-JP" sz="1100">
                <a:effectLst/>
                <a:latin typeface="+mn-lt"/>
                <a:ea typeface="+mn-ea"/>
                <a:cs typeface="+mn-cs"/>
              </a:rPr>
              <a:t>人口・世帯数</a:t>
            </a:r>
            <a:r>
              <a:rPr kumimoji="1" lang="en-US" altLang="ja-JP" sz="1100"/>
              <a:t>】</a:t>
            </a:r>
            <a:r>
              <a:rPr kumimoji="1" lang="ja-JP" altLang="en-US" sz="1100"/>
              <a:t>で確認する</a:t>
            </a:r>
            <a:endParaRPr kumimoji="1" lang="en-US" altLang="ja-JP" sz="1100"/>
          </a:p>
          <a:p>
            <a:pPr algn="l"/>
            <a:endParaRPr kumimoji="1" lang="en-US" altLang="ja-JP" sz="1100"/>
          </a:p>
        </xdr:txBody>
      </xdr:sp>
      <xdr:pic>
        <xdr:nvPicPr>
          <xdr:cNvPr id="4" name="図 3">
            <a:extLst>
              <a:ext uri="{FF2B5EF4-FFF2-40B4-BE49-F238E27FC236}">
                <a16:creationId xmlns:a16="http://schemas.microsoft.com/office/drawing/2014/main" id="{B9F99BEF-C969-4FC0-B9A0-918E0C40FF95}"/>
              </a:ext>
            </a:extLst>
          </xdr:cNvPr>
          <xdr:cNvPicPr>
            <a:picLocks noChangeAspect="1"/>
          </xdr:cNvPicPr>
        </xdr:nvPicPr>
        <xdr:blipFill>
          <a:blip xmlns:r="http://schemas.openxmlformats.org/officeDocument/2006/relationships" r:embed="rId2"/>
          <a:stretch>
            <a:fillRect/>
          </a:stretch>
        </xdr:blipFill>
        <xdr:spPr>
          <a:xfrm>
            <a:off x="8258175" y="10996823"/>
            <a:ext cx="3019425" cy="395899"/>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22</xdr:col>
      <xdr:colOff>304800</xdr:colOff>
      <xdr:row>3</xdr:row>
      <xdr:rowOff>123825</xdr:rowOff>
    </xdr:from>
    <xdr:to>
      <xdr:col>37</xdr:col>
      <xdr:colOff>171450</xdr:colOff>
      <xdr:row>8</xdr:row>
      <xdr:rowOff>114300</xdr:rowOff>
    </xdr:to>
    <xdr:sp macro="" textlink="">
      <xdr:nvSpPr>
        <xdr:cNvPr id="2" name="吹き出し: 角を丸めた四角形 1">
          <a:hlinkClick xmlns:r="http://schemas.openxmlformats.org/officeDocument/2006/relationships" r:id="rId1"/>
          <a:extLst>
            <a:ext uri="{FF2B5EF4-FFF2-40B4-BE49-F238E27FC236}">
              <a16:creationId xmlns:a16="http://schemas.microsoft.com/office/drawing/2014/main" id="{A7B62920-62F4-4AEC-8ACC-C9A8F5359E65}"/>
            </a:ext>
          </a:extLst>
        </xdr:cNvPr>
        <xdr:cNvSpPr/>
      </xdr:nvSpPr>
      <xdr:spPr bwMode="auto">
        <a:xfrm>
          <a:off x="7429500" y="838200"/>
          <a:ext cx="4724400" cy="1181100"/>
        </a:xfrm>
        <a:prstGeom prst="wedgeRoundRectCallout">
          <a:avLst>
            <a:gd name="adj1" fmla="val -73144"/>
            <a:gd name="adj2" fmla="val 19525"/>
            <a:gd name="adj3" fmla="val 16667"/>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0" rIns="0" bIns="0" rtlCol="0" anchor="ctr" upright="1">
          <a:noAutofit/>
        </a:bodyPr>
        <a:lstStyle/>
        <a:p>
          <a:pPr algn="l"/>
          <a:r>
            <a:rPr kumimoji="1" lang="ja-JP" altLang="en-US" sz="1100">
              <a:effectLst/>
              <a:latin typeface="+mn-lt"/>
              <a:ea typeface="+mn-ea"/>
              <a:cs typeface="+mn-cs"/>
            </a:rPr>
            <a:t>広報表示</a:t>
          </a:r>
          <a:r>
            <a:rPr kumimoji="1" lang="ja-JP" altLang="ja-JP" sz="1100">
              <a:effectLst/>
              <a:latin typeface="+mn-lt"/>
              <a:ea typeface="+mn-ea"/>
              <a:cs typeface="+mn-cs"/>
            </a:rPr>
            <a:t>は</a:t>
          </a:r>
          <a:endParaRPr kumimoji="1" lang="en-US" altLang="ja-JP" sz="1100">
            <a:effectLst/>
            <a:latin typeface="+mn-lt"/>
            <a:ea typeface="+mn-ea"/>
            <a:cs typeface="+mn-cs"/>
          </a:endParaRPr>
        </a:p>
        <a:p>
          <a:pPr algn="l"/>
          <a:r>
            <a:rPr kumimoji="1" lang="ja-JP" altLang="en-US" sz="1100"/>
            <a:t>表示に関するデザインマニュアル</a:t>
          </a:r>
          <a:endParaRPr kumimoji="1" lang="en-US" altLang="ja-JP" sz="1100"/>
        </a:p>
        <a:p>
          <a:pPr algn="l"/>
          <a:r>
            <a:rPr kumimoji="1" lang="en-US" altLang="ja-JP" sz="1100"/>
            <a:t>https://www.jichi-sogo.jp/wp/wp-content/uploads/2016/08/H28manual.pdf</a:t>
          </a:r>
        </a:p>
      </xdr:txBody>
    </xdr:sp>
    <xdr:clientData/>
  </xdr:twoCellAnchor>
  <xdr:twoCellAnchor editAs="oneCell">
    <xdr:from>
      <xdr:col>19</xdr:col>
      <xdr:colOff>123825</xdr:colOff>
      <xdr:row>10</xdr:row>
      <xdr:rowOff>47625</xdr:rowOff>
    </xdr:from>
    <xdr:to>
      <xdr:col>37</xdr:col>
      <xdr:colOff>204465</xdr:colOff>
      <xdr:row>20</xdr:row>
      <xdr:rowOff>47624</xdr:rowOff>
    </xdr:to>
    <xdr:pic>
      <xdr:nvPicPr>
        <xdr:cNvPr id="4" name="図 3">
          <a:extLst>
            <a:ext uri="{FF2B5EF4-FFF2-40B4-BE49-F238E27FC236}">
              <a16:creationId xmlns:a16="http://schemas.microsoft.com/office/drawing/2014/main" id="{EC20FBEE-81AC-4709-B42C-F68AC2227701}"/>
            </a:ext>
          </a:extLst>
        </xdr:cNvPr>
        <xdr:cNvPicPr>
          <a:picLocks noChangeAspect="1"/>
        </xdr:cNvPicPr>
      </xdr:nvPicPr>
      <xdr:blipFill>
        <a:blip xmlns:r="http://schemas.openxmlformats.org/officeDocument/2006/relationships" r:embed="rId2"/>
        <a:stretch>
          <a:fillRect/>
        </a:stretch>
      </xdr:blipFill>
      <xdr:spPr>
        <a:xfrm>
          <a:off x="6276975" y="2428875"/>
          <a:ext cx="5909940" cy="23812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20</xdr:col>
      <xdr:colOff>223630</xdr:colOff>
      <xdr:row>29</xdr:row>
      <xdr:rowOff>10199</xdr:rowOff>
    </xdr:from>
    <xdr:to>
      <xdr:col>28</xdr:col>
      <xdr:colOff>16565</xdr:colOff>
      <xdr:row>31</xdr:row>
      <xdr:rowOff>190499</xdr:rowOff>
    </xdr:to>
    <xdr:sp macro="" textlink="">
      <xdr:nvSpPr>
        <xdr:cNvPr id="2" name="吹き出し: 角を丸めた四角形 1">
          <a:extLst>
            <a:ext uri="{FF2B5EF4-FFF2-40B4-BE49-F238E27FC236}">
              <a16:creationId xmlns:a16="http://schemas.microsoft.com/office/drawing/2014/main" id="{60010A38-B881-4FEC-A31A-B2CED474C648}"/>
            </a:ext>
          </a:extLst>
        </xdr:cNvPr>
        <xdr:cNvSpPr/>
      </xdr:nvSpPr>
      <xdr:spPr bwMode="auto">
        <a:xfrm>
          <a:off x="7073347" y="6975873"/>
          <a:ext cx="2377109" cy="660691"/>
        </a:xfrm>
        <a:prstGeom prst="wedgeRoundRectCallout">
          <a:avLst>
            <a:gd name="adj1" fmla="val -81410"/>
            <a:gd name="adj2" fmla="val -1346"/>
            <a:gd name="adj3" fmla="val 16667"/>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0" rIns="0" bIns="0" rtlCol="0" anchor="ctr" upright="1">
          <a:noAutofit/>
        </a:bodyPr>
        <a:lstStyle/>
        <a:p>
          <a:pPr algn="l"/>
          <a:r>
            <a:rPr kumimoji="1" lang="ja-JP" altLang="en-US" sz="1100"/>
            <a:t>交付申請額に対する消費税額一覧</a:t>
          </a:r>
          <a:endParaRPr kumimoji="1" lang="en-US" altLang="ja-JP" sz="1100"/>
        </a:p>
        <a:p>
          <a:pPr algn="l"/>
          <a:r>
            <a:rPr kumimoji="1" lang="ja-JP" altLang="en-US" sz="1100"/>
            <a:t>を確認すること！</a:t>
          </a:r>
          <a:endParaRPr kumimoji="1" lang="en-US" altLang="ja-JP" sz="1100"/>
        </a:p>
      </xdr:txBody>
    </xdr:sp>
    <xdr:clientData/>
  </xdr:twoCellAnchor>
  <xdr:twoCellAnchor>
    <xdr:from>
      <xdr:col>20</xdr:col>
      <xdr:colOff>318880</xdr:colOff>
      <xdr:row>41</xdr:row>
      <xdr:rowOff>67349</xdr:rowOff>
    </xdr:from>
    <xdr:to>
      <xdr:col>28</xdr:col>
      <xdr:colOff>111815</xdr:colOff>
      <xdr:row>44</xdr:row>
      <xdr:rowOff>9524</xdr:rowOff>
    </xdr:to>
    <xdr:sp macro="" textlink="">
      <xdr:nvSpPr>
        <xdr:cNvPr id="3" name="吹き出し: 角を丸めた四角形 2">
          <a:extLst>
            <a:ext uri="{FF2B5EF4-FFF2-40B4-BE49-F238E27FC236}">
              <a16:creationId xmlns:a16="http://schemas.microsoft.com/office/drawing/2014/main" id="{1986873D-205C-4E39-A00A-7C084097D3DB}"/>
            </a:ext>
          </a:extLst>
        </xdr:cNvPr>
        <xdr:cNvSpPr/>
      </xdr:nvSpPr>
      <xdr:spPr bwMode="auto">
        <a:xfrm>
          <a:off x="7195930" y="9678074"/>
          <a:ext cx="2383735" cy="656550"/>
        </a:xfrm>
        <a:prstGeom prst="wedgeRoundRectCallout">
          <a:avLst>
            <a:gd name="adj1" fmla="val -81410"/>
            <a:gd name="adj2" fmla="val -1346"/>
            <a:gd name="adj3" fmla="val 16667"/>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0" rIns="0" bIns="0" rtlCol="0" anchor="ctr" upright="1">
          <a:noAutofit/>
        </a:bodyPr>
        <a:lstStyle/>
        <a:p>
          <a:pPr algn="l"/>
          <a:r>
            <a:rPr kumimoji="1" lang="ja-JP" altLang="en-US" sz="1100"/>
            <a:t>一番最後の備品の納品日！</a:t>
          </a:r>
          <a:endParaRPr kumimoji="1" lang="en-US" altLang="ja-JP"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137905</xdr:colOff>
      <xdr:row>30</xdr:row>
      <xdr:rowOff>48299</xdr:rowOff>
    </xdr:from>
    <xdr:to>
      <xdr:col>27</xdr:col>
      <xdr:colOff>254690</xdr:colOff>
      <xdr:row>33</xdr:row>
      <xdr:rowOff>142874</xdr:rowOff>
    </xdr:to>
    <xdr:sp macro="" textlink="">
      <xdr:nvSpPr>
        <xdr:cNvPr id="2" name="吹き出し: 角を丸めた四角形 1">
          <a:extLst>
            <a:ext uri="{FF2B5EF4-FFF2-40B4-BE49-F238E27FC236}">
              <a16:creationId xmlns:a16="http://schemas.microsoft.com/office/drawing/2014/main" id="{85430593-E540-498C-B4AE-FC2E71080ED3}"/>
            </a:ext>
          </a:extLst>
        </xdr:cNvPr>
        <xdr:cNvSpPr/>
      </xdr:nvSpPr>
      <xdr:spPr bwMode="auto">
        <a:xfrm>
          <a:off x="7014955" y="7192049"/>
          <a:ext cx="2383735" cy="656550"/>
        </a:xfrm>
        <a:prstGeom prst="wedgeRoundRectCallout">
          <a:avLst>
            <a:gd name="adj1" fmla="val -81410"/>
            <a:gd name="adj2" fmla="val -1346"/>
            <a:gd name="adj3" fmla="val 16667"/>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0" rIns="0" bIns="0" rtlCol="0" anchor="ctr" upright="1">
          <a:noAutofit/>
        </a:bodyPr>
        <a:lstStyle/>
        <a:p>
          <a:pPr algn="l"/>
          <a:r>
            <a:rPr kumimoji="1" lang="ja-JP" altLang="en-US" sz="1100"/>
            <a:t>交付申請額に対する消費税額一覧</a:t>
          </a:r>
          <a:endParaRPr kumimoji="1" lang="en-US" altLang="ja-JP" sz="1100"/>
        </a:p>
        <a:p>
          <a:pPr algn="l"/>
          <a:r>
            <a:rPr kumimoji="1" lang="ja-JP" altLang="en-US" sz="1100"/>
            <a:t>を確認すること！</a:t>
          </a:r>
          <a:endParaRPr kumimoji="1" lang="en-US" altLang="ja-JP" sz="1100"/>
        </a:p>
      </xdr:txBody>
    </xdr:sp>
    <xdr:clientData/>
  </xdr:twoCellAnchor>
  <xdr:twoCellAnchor>
    <xdr:from>
      <xdr:col>21</xdr:col>
      <xdr:colOff>114300</xdr:colOff>
      <xdr:row>41</xdr:row>
      <xdr:rowOff>47625</xdr:rowOff>
    </xdr:from>
    <xdr:to>
      <xdr:col>31</xdr:col>
      <xdr:colOff>180975</xdr:colOff>
      <xdr:row>43</xdr:row>
      <xdr:rowOff>227925</xdr:rowOff>
    </xdr:to>
    <xdr:sp macro="" textlink="">
      <xdr:nvSpPr>
        <xdr:cNvPr id="3" name="吹き出し: 角を丸めた四角形 2">
          <a:extLst>
            <a:ext uri="{FF2B5EF4-FFF2-40B4-BE49-F238E27FC236}">
              <a16:creationId xmlns:a16="http://schemas.microsoft.com/office/drawing/2014/main" id="{43FD1053-0D46-49F7-B931-137C9EA7F3E2}"/>
            </a:ext>
          </a:extLst>
        </xdr:cNvPr>
        <xdr:cNvSpPr/>
      </xdr:nvSpPr>
      <xdr:spPr bwMode="auto">
        <a:xfrm>
          <a:off x="7315200" y="9658350"/>
          <a:ext cx="3305175" cy="656550"/>
        </a:xfrm>
        <a:prstGeom prst="wedgeRoundRectCallout">
          <a:avLst>
            <a:gd name="adj1" fmla="val -81410"/>
            <a:gd name="adj2" fmla="val -1346"/>
            <a:gd name="adj3" fmla="val 16667"/>
          </a:avLst>
        </a:pr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0" rIns="0" bIns="0" rtlCol="0" anchor="ctr" upright="1">
          <a:noAutofit/>
        </a:bodyPr>
        <a:lstStyle/>
        <a:p>
          <a:r>
            <a:rPr kumimoji="1" lang="ja-JP" altLang="ja-JP" sz="1100">
              <a:effectLst/>
              <a:latin typeface="+mn-lt"/>
              <a:ea typeface="+mn-ea"/>
              <a:cs typeface="+mn-cs"/>
            </a:rPr>
            <a:t>一番最後の備品の納品日！</a:t>
          </a:r>
          <a:endParaRPr kumimoji="0" lang="en-US" altLang="ja-JP" sz="1100">
            <a:effectLst/>
            <a:latin typeface="+mn-lt"/>
            <a:ea typeface="+mn-ea"/>
            <a:cs typeface="+mn-cs"/>
          </a:endParaRPr>
        </a:p>
        <a:p>
          <a:r>
            <a:rPr kumimoji="1" lang="ja-JP" altLang="en-US" sz="1100">
              <a:effectLst/>
              <a:latin typeface="+mn-lt"/>
              <a:ea typeface="+mn-ea"/>
              <a:cs typeface="+mn-cs"/>
            </a:rPr>
            <a:t>ここから</a:t>
          </a:r>
          <a:r>
            <a:rPr kumimoji="1" lang="en-US" altLang="ja-JP" sz="1100">
              <a:effectLst/>
              <a:latin typeface="+mn-lt"/>
              <a:ea typeface="+mn-ea"/>
              <a:cs typeface="+mn-cs"/>
            </a:rPr>
            <a:t>2</a:t>
          </a:r>
          <a:r>
            <a:rPr kumimoji="1" lang="ja-JP" altLang="en-US" sz="1100">
              <a:effectLst/>
              <a:latin typeface="+mn-lt"/>
              <a:ea typeface="+mn-ea"/>
              <a:cs typeface="+mn-cs"/>
            </a:rPr>
            <a:t>か月以内に県への報告完了</a:t>
          </a:r>
          <a:endParaRPr kumimoji="1" lang="en-US" altLang="ja-JP" sz="1100">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FFFF00"/>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spDef>
    <a:lnDef>
      <a:spPr bwMode="auto">
        <a:xfrm>
          <a:off x="0" y="0"/>
          <a:ext cx="1" cy="1"/>
        </a:xfrm>
        <a:custGeom>
          <a:avLst/>
          <a:gdLst/>
          <a:ahLst/>
          <a:cxnLst/>
          <a:rect l="0" t="0" r="0" b="0"/>
          <a:pathLst/>
        </a:custGeom>
        <a:solidFill>
          <a:srgbClr val="FFFF00"/>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wrap="none" lIns="18288" tIns="0" rIns="0" bIns="0" upright="1">
        <a:spAutoFit/>
      </a:bodyPr>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E53A2-E0B6-4A48-8205-D0834CBD3539}">
  <sheetPr>
    <tabColor rgb="FFFF0000"/>
  </sheetPr>
  <dimension ref="A1"/>
  <sheetViews>
    <sheetView tabSelected="1" view="pageBreakPreview" zoomScale="115" zoomScaleNormal="40" zoomScaleSheetLayoutView="115" workbookViewId="0"/>
  </sheetViews>
  <sheetFormatPr defaultRowHeight="15.75" x14ac:dyDescent="0.25"/>
  <sheetData/>
  <phoneticPr fontId="2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42D1C-3E18-44F8-A8CD-31CBFC89CA3F}">
  <sheetPr>
    <tabColor rgb="FFFF0000"/>
    <pageSetUpPr fitToPage="1"/>
  </sheetPr>
  <dimension ref="A1:E15"/>
  <sheetViews>
    <sheetView view="pageBreakPreview" zoomScale="112" zoomScaleNormal="50" zoomScaleSheetLayoutView="112" workbookViewId="0">
      <selection sqref="A1:D1"/>
    </sheetView>
  </sheetViews>
  <sheetFormatPr defaultRowHeight="13.5" x14ac:dyDescent="0.25"/>
  <cols>
    <col min="1" max="1" width="3.109375" style="327" customWidth="1"/>
    <col min="2" max="2" width="27.21875" style="327" customWidth="1"/>
    <col min="3" max="3" width="4.44140625" style="327" bestFit="1" customWidth="1"/>
    <col min="4" max="4" width="41.5546875" style="327" customWidth="1"/>
    <col min="5" max="16384" width="8.88671875" style="327"/>
  </cols>
  <sheetData>
    <row r="1" spans="1:5" ht="36" customHeight="1" x14ac:dyDescent="0.25">
      <c r="A1" s="345" t="s">
        <v>516</v>
      </c>
      <c r="B1" s="345"/>
      <c r="C1" s="345"/>
      <c r="D1" s="345"/>
    </row>
    <row r="2" spans="1:5" ht="50.25" customHeight="1" thickBot="1" x14ac:dyDescent="0.3">
      <c r="A2" s="300" t="s">
        <v>517</v>
      </c>
      <c r="B2" s="328"/>
      <c r="C2" s="328"/>
      <c r="D2" s="301" t="s">
        <v>518</v>
      </c>
    </row>
    <row r="3" spans="1:5" s="331" customFormat="1" ht="36" customHeight="1" thickBot="1" x14ac:dyDescent="0.3">
      <c r="A3" s="329"/>
      <c r="B3" s="330" t="s">
        <v>206</v>
      </c>
      <c r="C3" s="323" t="s">
        <v>411</v>
      </c>
      <c r="D3" s="324" t="s">
        <v>412</v>
      </c>
    </row>
    <row r="4" spans="1:5" s="331" customFormat="1" ht="30" customHeight="1" thickBot="1" x14ac:dyDescent="0.3">
      <c r="A4" s="332"/>
      <c r="B4" s="333" t="s">
        <v>519</v>
      </c>
      <c r="C4" s="302" t="s">
        <v>520</v>
      </c>
      <c r="D4" s="303"/>
    </row>
    <row r="5" spans="1:5" s="331" customFormat="1" ht="54.75" customHeight="1" x14ac:dyDescent="0.25">
      <c r="A5" s="334">
        <v>1</v>
      </c>
      <c r="B5" s="335" t="s">
        <v>531</v>
      </c>
      <c r="C5" s="325" t="s">
        <v>413</v>
      </c>
      <c r="D5" s="336" t="s">
        <v>521</v>
      </c>
    </row>
    <row r="6" spans="1:5" ht="87" customHeight="1" x14ac:dyDescent="0.25">
      <c r="A6" s="337">
        <v>2</v>
      </c>
      <c r="B6" s="338" t="s">
        <v>414</v>
      </c>
      <c r="C6" s="339" t="s">
        <v>417</v>
      </c>
      <c r="D6" s="340" t="s">
        <v>533</v>
      </c>
      <c r="E6" s="327" t="s">
        <v>522</v>
      </c>
    </row>
    <row r="7" spans="1:5" ht="72" customHeight="1" x14ac:dyDescent="0.25">
      <c r="A7" s="337">
        <v>3</v>
      </c>
      <c r="B7" s="338" t="s">
        <v>415</v>
      </c>
      <c r="C7" s="339" t="s">
        <v>417</v>
      </c>
      <c r="D7" s="340" t="s">
        <v>523</v>
      </c>
      <c r="E7" s="327" t="s">
        <v>522</v>
      </c>
    </row>
    <row r="8" spans="1:5" ht="72.75" customHeight="1" x14ac:dyDescent="0.25">
      <c r="A8" s="337">
        <v>4</v>
      </c>
      <c r="B8" s="338" t="s">
        <v>534</v>
      </c>
      <c r="C8" s="339" t="s">
        <v>417</v>
      </c>
      <c r="D8" s="340" t="s">
        <v>523</v>
      </c>
      <c r="E8" s="327" t="s">
        <v>522</v>
      </c>
    </row>
    <row r="9" spans="1:5" ht="64.5" customHeight="1" x14ac:dyDescent="0.25">
      <c r="A9" s="337">
        <v>5</v>
      </c>
      <c r="B9" s="338" t="s">
        <v>524</v>
      </c>
      <c r="C9" s="339" t="s">
        <v>417</v>
      </c>
      <c r="D9" s="326" t="s">
        <v>525</v>
      </c>
      <c r="E9" s="327" t="s">
        <v>522</v>
      </c>
    </row>
    <row r="10" spans="1:5" ht="77.25" customHeight="1" x14ac:dyDescent="0.25">
      <c r="A10" s="337">
        <v>6</v>
      </c>
      <c r="B10" s="338" t="s">
        <v>526</v>
      </c>
      <c r="C10" s="339" t="s">
        <v>527</v>
      </c>
      <c r="D10" s="340" t="s">
        <v>528</v>
      </c>
    </row>
    <row r="11" spans="1:5" ht="76.5" customHeight="1" x14ac:dyDescent="0.25">
      <c r="A11" s="337">
        <v>7</v>
      </c>
      <c r="B11" s="338" t="s">
        <v>416</v>
      </c>
      <c r="C11" s="339" t="s">
        <v>417</v>
      </c>
      <c r="D11" s="340" t="s">
        <v>529</v>
      </c>
      <c r="E11" s="327" t="s">
        <v>522</v>
      </c>
    </row>
    <row r="12" spans="1:5" ht="78.75" customHeight="1" thickBot="1" x14ac:dyDescent="0.3">
      <c r="A12" s="341">
        <v>8</v>
      </c>
      <c r="B12" s="342" t="s">
        <v>231</v>
      </c>
      <c r="C12" s="343" t="s">
        <v>417</v>
      </c>
      <c r="D12" s="344" t="s">
        <v>530</v>
      </c>
      <c r="E12" s="327" t="s">
        <v>522</v>
      </c>
    </row>
    <row r="13" spans="1:5" ht="15" customHeight="1" thickBot="1" x14ac:dyDescent="0.3">
      <c r="B13" s="328"/>
      <c r="C13" s="328"/>
      <c r="D13" s="304"/>
    </row>
    <row r="14" spans="1:5" ht="177.75" customHeight="1" thickTop="1" thickBot="1" x14ac:dyDescent="0.3">
      <c r="A14" s="346"/>
      <c r="B14" s="347"/>
      <c r="C14" s="347"/>
      <c r="D14" s="348"/>
    </row>
    <row r="15" spans="1:5" ht="15" customHeight="1" thickTop="1" x14ac:dyDescent="0.25"/>
  </sheetData>
  <mergeCells count="2">
    <mergeCell ref="A1:D1"/>
    <mergeCell ref="A14:D14"/>
  </mergeCells>
  <phoneticPr fontId="20"/>
  <pageMargins left="0.78740157480314965" right="0.51181102362204722" top="0.6692913385826772" bottom="0.39370078740157483" header="0.51181102362204722" footer="0.31496062992125984"/>
  <pageSetup paperSize="9" scale="95" fitToHeight="0" orientation="portrait" r:id="rId1"/>
  <headerFooter alignWithMargins="0"/>
  <rowBreaks count="1" manualBreakCount="1">
    <brk id="14"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6F75E-D8E8-4557-AA98-22EC995E5997}">
  <sheetPr codeName="Sheet1">
    <tabColor theme="4" tint="0.39997558519241921"/>
  </sheetPr>
  <dimension ref="A1:S33"/>
  <sheetViews>
    <sheetView view="pageLayout" zoomScaleNormal="115" workbookViewId="0">
      <selection activeCell="N3" sqref="N3:S3"/>
    </sheetView>
  </sheetViews>
  <sheetFormatPr defaultColWidth="3.77734375" defaultRowHeight="21.75" customHeight="1" x14ac:dyDescent="0.25"/>
  <cols>
    <col min="1" max="18" width="3.77734375" style="2"/>
    <col min="19" max="19" width="3.77734375" style="2" customWidth="1"/>
    <col min="20" max="16384" width="3.77734375" style="2"/>
  </cols>
  <sheetData>
    <row r="1" spans="1:19" ht="21.75" customHeight="1" x14ac:dyDescent="0.25">
      <c r="A1" s="2" t="s">
        <v>98</v>
      </c>
    </row>
    <row r="2" spans="1:19" ht="21.75" customHeight="1" x14ac:dyDescent="0.25">
      <c r="A2" s="360">
        <v>9</v>
      </c>
      <c r="B2" s="361"/>
      <c r="C2" s="361"/>
      <c r="D2" s="361"/>
      <c r="E2" s="361"/>
      <c r="F2" s="361"/>
      <c r="G2" s="361"/>
      <c r="H2" s="361"/>
      <c r="I2" s="361"/>
      <c r="J2" s="361"/>
      <c r="K2" s="361"/>
      <c r="L2" s="361"/>
      <c r="M2" s="361"/>
      <c r="N2" s="361"/>
      <c r="O2" s="361"/>
      <c r="P2" s="361"/>
      <c r="Q2" s="361"/>
      <c r="R2" s="361"/>
      <c r="S2" s="362"/>
    </row>
    <row r="3" spans="1:19" ht="21.75" customHeight="1" x14ac:dyDescent="0.25">
      <c r="A3" s="28"/>
      <c r="B3" s="43"/>
      <c r="C3" s="43"/>
      <c r="D3" s="43"/>
      <c r="E3" s="43"/>
      <c r="F3" s="43"/>
      <c r="G3" s="43"/>
      <c r="H3" s="43"/>
      <c r="I3" s="43"/>
      <c r="J3" s="43"/>
      <c r="K3" s="43"/>
      <c r="L3" s="43"/>
      <c r="M3" s="43"/>
      <c r="N3" s="363" t="s">
        <v>324</v>
      </c>
      <c r="O3" s="363"/>
      <c r="P3" s="363"/>
      <c r="Q3" s="363"/>
      <c r="R3" s="363"/>
      <c r="S3" s="363"/>
    </row>
    <row r="4" spans="1:19" ht="21.75" customHeight="1" x14ac:dyDescent="0.25">
      <c r="A4" s="41"/>
      <c r="B4" s="5"/>
      <c r="C4" s="5"/>
      <c r="D4" s="5"/>
      <c r="E4" s="5"/>
      <c r="F4" s="5"/>
      <c r="G4" s="5"/>
      <c r="H4" s="5"/>
      <c r="I4" s="5"/>
      <c r="J4" s="5"/>
      <c r="K4" s="5"/>
      <c r="L4" s="5"/>
      <c r="M4" s="5"/>
      <c r="N4" s="5"/>
      <c r="O4" s="5"/>
      <c r="P4" s="5"/>
      <c r="Q4" s="5"/>
      <c r="R4" s="5"/>
      <c r="S4" s="42"/>
    </row>
    <row r="5" spans="1:19" ht="21.75" customHeight="1" x14ac:dyDescent="0.25">
      <c r="A5" s="41" t="s">
        <v>99</v>
      </c>
      <c r="B5" s="5"/>
      <c r="C5" s="5"/>
      <c r="D5" s="5"/>
      <c r="E5" s="5"/>
      <c r="F5" s="5"/>
      <c r="G5" s="5"/>
      <c r="H5" s="5"/>
      <c r="I5" s="5"/>
      <c r="J5" s="5"/>
      <c r="K5" s="5"/>
      <c r="L5" s="5"/>
      <c r="M5" s="5"/>
      <c r="N5" s="5"/>
      <c r="O5" s="5"/>
      <c r="P5" s="5"/>
      <c r="Q5" s="5"/>
      <c r="R5" s="5"/>
      <c r="S5" s="42"/>
    </row>
    <row r="6" spans="1:19" ht="21.75" customHeight="1" x14ac:dyDescent="0.25">
      <c r="A6" s="41"/>
      <c r="B6" s="5"/>
      <c r="C6" s="5"/>
      <c r="D6" s="5"/>
      <c r="E6" s="5"/>
      <c r="F6" s="5"/>
      <c r="G6" s="5"/>
      <c r="H6" s="5"/>
      <c r="I6" s="5"/>
      <c r="J6" s="5"/>
      <c r="K6" s="5"/>
      <c r="L6" s="5"/>
      <c r="M6" s="5"/>
      <c r="N6" s="5"/>
      <c r="O6" s="5"/>
      <c r="P6" s="5"/>
      <c r="Q6" s="5"/>
      <c r="R6" s="5"/>
      <c r="S6" s="42"/>
    </row>
    <row r="7" spans="1:19" ht="21.75" customHeight="1" x14ac:dyDescent="0.25">
      <c r="A7" s="41"/>
      <c r="B7" s="5"/>
      <c r="C7" s="5"/>
      <c r="D7" s="5"/>
      <c r="E7" s="5"/>
      <c r="F7" s="5"/>
      <c r="G7" s="5"/>
      <c r="H7" s="5"/>
      <c r="I7" s="5"/>
      <c r="J7" s="5"/>
      <c r="K7" s="5"/>
      <c r="L7" s="5"/>
      <c r="M7" s="5"/>
      <c r="N7" s="5"/>
      <c r="O7" s="5"/>
      <c r="P7" s="5"/>
      <c r="Q7" s="5"/>
      <c r="R7" s="5"/>
      <c r="S7" s="42"/>
    </row>
    <row r="8" spans="1:19" ht="21.75" customHeight="1" x14ac:dyDescent="0.25">
      <c r="A8" s="41"/>
      <c r="B8" s="5"/>
      <c r="C8" s="5"/>
      <c r="D8" s="5"/>
      <c r="E8" s="5"/>
      <c r="F8" s="5"/>
      <c r="G8" s="5"/>
      <c r="H8" s="5"/>
      <c r="I8" s="5"/>
      <c r="J8" s="364" t="s">
        <v>102</v>
      </c>
      <c r="K8" s="364"/>
      <c r="L8" s="5"/>
      <c r="M8" s="354" t="s">
        <v>375</v>
      </c>
      <c r="N8" s="354"/>
      <c r="O8" s="354"/>
      <c r="P8" s="354"/>
      <c r="Q8" s="354"/>
      <c r="R8" s="354"/>
      <c r="S8" s="355"/>
    </row>
    <row r="9" spans="1:19" ht="21.75" customHeight="1" x14ac:dyDescent="0.25">
      <c r="A9" s="41"/>
      <c r="B9" s="5"/>
      <c r="C9" s="5"/>
      <c r="D9" s="5"/>
      <c r="E9" s="5"/>
      <c r="F9" s="5"/>
      <c r="G9" s="5"/>
      <c r="H9" s="5"/>
      <c r="I9" s="5"/>
      <c r="J9" s="364" t="s">
        <v>100</v>
      </c>
      <c r="K9" s="364"/>
      <c r="L9" s="5"/>
      <c r="M9" s="354" t="s">
        <v>369</v>
      </c>
      <c r="N9" s="354"/>
      <c r="O9" s="354"/>
      <c r="P9" s="354"/>
      <c r="Q9" s="354"/>
      <c r="R9" s="354"/>
      <c r="S9" s="355"/>
    </row>
    <row r="10" spans="1:19" ht="21.75" customHeight="1" x14ac:dyDescent="0.25">
      <c r="A10" s="41"/>
      <c r="B10" s="5"/>
      <c r="C10" s="5"/>
      <c r="D10" s="5"/>
      <c r="E10" s="5"/>
      <c r="F10" s="5"/>
      <c r="G10" s="5"/>
      <c r="H10" s="5"/>
      <c r="I10" s="5"/>
      <c r="J10" s="364" t="s">
        <v>101</v>
      </c>
      <c r="K10" s="364"/>
      <c r="L10" s="5"/>
      <c r="M10" s="351" t="s">
        <v>370</v>
      </c>
      <c r="N10" s="351"/>
      <c r="O10" s="351"/>
      <c r="P10" s="131"/>
      <c r="Q10" s="5" t="s">
        <v>103</v>
      </c>
      <c r="S10" s="42"/>
    </row>
    <row r="11" spans="1:19" ht="21.75" customHeight="1" x14ac:dyDescent="0.25">
      <c r="A11" s="41"/>
      <c r="B11" s="5"/>
      <c r="C11" s="5"/>
      <c r="D11" s="5"/>
      <c r="E11" s="5"/>
      <c r="F11" s="5"/>
      <c r="G11" s="5"/>
      <c r="H11" s="5"/>
      <c r="I11" s="5"/>
      <c r="J11" s="5"/>
      <c r="K11" s="5"/>
      <c r="L11" s="5"/>
      <c r="M11" s="5"/>
      <c r="N11" s="5"/>
      <c r="O11" s="5"/>
      <c r="P11" s="5"/>
      <c r="Q11" s="5"/>
      <c r="R11" s="5"/>
      <c r="S11" s="42"/>
    </row>
    <row r="12" spans="1:19" ht="21.75" customHeight="1" x14ac:dyDescent="0.25">
      <c r="A12" s="41"/>
      <c r="B12" s="5"/>
      <c r="C12" s="5"/>
      <c r="D12" s="5"/>
      <c r="E12" s="5"/>
      <c r="F12" s="5"/>
      <c r="G12" s="5"/>
      <c r="H12" s="5"/>
      <c r="I12" s="5"/>
      <c r="J12" s="5"/>
      <c r="K12" s="5"/>
      <c r="L12" s="5"/>
      <c r="M12" s="5"/>
      <c r="N12" s="5"/>
      <c r="O12" s="5"/>
      <c r="P12" s="5"/>
      <c r="Q12" s="5"/>
      <c r="R12" s="5"/>
      <c r="S12" s="42"/>
    </row>
    <row r="13" spans="1:19" ht="21.75" customHeight="1" x14ac:dyDescent="0.25">
      <c r="A13" s="356" t="s">
        <v>104</v>
      </c>
      <c r="B13" s="357"/>
      <c r="C13" s="357"/>
      <c r="D13" s="357"/>
      <c r="E13" s="357"/>
      <c r="F13" s="357"/>
      <c r="G13" s="357"/>
      <c r="H13" s="357"/>
      <c r="I13" s="357"/>
      <c r="J13" s="357"/>
      <c r="K13" s="357"/>
      <c r="L13" s="357"/>
      <c r="M13" s="357"/>
      <c r="N13" s="357"/>
      <c r="O13" s="357"/>
      <c r="P13" s="357"/>
      <c r="Q13" s="357"/>
      <c r="R13" s="357"/>
      <c r="S13" s="358"/>
    </row>
    <row r="14" spans="1:19" ht="21.75" customHeight="1" x14ac:dyDescent="0.25">
      <c r="A14" s="356"/>
      <c r="B14" s="357"/>
      <c r="C14" s="357"/>
      <c r="D14" s="357"/>
      <c r="E14" s="357"/>
      <c r="F14" s="357"/>
      <c r="G14" s="357"/>
      <c r="H14" s="357"/>
      <c r="I14" s="357"/>
      <c r="J14" s="357"/>
      <c r="K14" s="357"/>
      <c r="L14" s="357"/>
      <c r="M14" s="357"/>
      <c r="N14" s="357"/>
      <c r="O14" s="357"/>
      <c r="P14" s="357"/>
      <c r="Q14" s="357"/>
      <c r="R14" s="357"/>
      <c r="S14" s="358"/>
    </row>
    <row r="15" spans="1:19" ht="21.75" customHeight="1" x14ac:dyDescent="0.25">
      <c r="A15" s="349" t="s">
        <v>105</v>
      </c>
      <c r="B15" s="349"/>
      <c r="C15" s="349"/>
      <c r="D15" s="349"/>
      <c r="E15" s="349"/>
      <c r="F15" s="349"/>
      <c r="G15" s="349" t="s">
        <v>107</v>
      </c>
      <c r="H15" s="349"/>
      <c r="I15" s="349"/>
      <c r="J15" s="349"/>
      <c r="K15" s="349"/>
      <c r="L15" s="349"/>
      <c r="M15" s="349"/>
      <c r="N15" s="349"/>
      <c r="O15" s="349"/>
      <c r="P15" s="349"/>
      <c r="Q15" s="349"/>
      <c r="R15" s="349"/>
      <c r="S15" s="349"/>
    </row>
    <row r="16" spans="1:19" ht="21.75" customHeight="1" x14ac:dyDescent="0.25">
      <c r="A16" s="349"/>
      <c r="B16" s="349"/>
      <c r="C16" s="349"/>
      <c r="D16" s="349"/>
      <c r="E16" s="349"/>
      <c r="F16" s="349"/>
      <c r="G16" s="349"/>
      <c r="H16" s="349"/>
      <c r="I16" s="349"/>
      <c r="J16" s="349"/>
      <c r="K16" s="349"/>
      <c r="L16" s="349"/>
      <c r="M16" s="349"/>
      <c r="N16" s="349"/>
      <c r="O16" s="349"/>
      <c r="P16" s="349"/>
      <c r="Q16" s="349"/>
      <c r="R16" s="349"/>
      <c r="S16" s="349"/>
    </row>
    <row r="17" spans="1:19" ht="21.75" customHeight="1" x14ac:dyDescent="0.25">
      <c r="A17" s="349" t="s">
        <v>106</v>
      </c>
      <c r="B17" s="349"/>
      <c r="C17" s="349"/>
      <c r="D17" s="349"/>
      <c r="E17" s="349"/>
      <c r="F17" s="349"/>
      <c r="G17" s="359" t="s">
        <v>376</v>
      </c>
      <c r="H17" s="359"/>
      <c r="I17" s="359"/>
      <c r="J17" s="359"/>
      <c r="K17" s="359"/>
      <c r="L17" s="359"/>
      <c r="M17" s="359"/>
      <c r="N17" s="359"/>
      <c r="O17" s="359"/>
      <c r="P17" s="359"/>
      <c r="Q17" s="359"/>
      <c r="R17" s="359"/>
      <c r="S17" s="359"/>
    </row>
    <row r="18" spans="1:19" ht="21.75" customHeight="1" x14ac:dyDescent="0.25">
      <c r="A18" s="349"/>
      <c r="B18" s="349"/>
      <c r="C18" s="349"/>
      <c r="D18" s="349"/>
      <c r="E18" s="349"/>
      <c r="F18" s="349"/>
      <c r="G18" s="359"/>
      <c r="H18" s="359"/>
      <c r="I18" s="359"/>
      <c r="J18" s="359"/>
      <c r="K18" s="359"/>
      <c r="L18" s="359"/>
      <c r="M18" s="359"/>
      <c r="N18" s="359"/>
      <c r="O18" s="359"/>
      <c r="P18" s="359"/>
      <c r="Q18" s="359"/>
      <c r="R18" s="359"/>
      <c r="S18" s="359"/>
    </row>
    <row r="19" spans="1:19" ht="21.75" customHeight="1" x14ac:dyDescent="0.25">
      <c r="A19" s="349"/>
      <c r="B19" s="349"/>
      <c r="C19" s="349"/>
      <c r="D19" s="349"/>
      <c r="E19" s="349"/>
      <c r="F19" s="349"/>
      <c r="G19" s="359"/>
      <c r="H19" s="359"/>
      <c r="I19" s="359"/>
      <c r="J19" s="359"/>
      <c r="K19" s="359"/>
      <c r="L19" s="359"/>
      <c r="M19" s="359"/>
      <c r="N19" s="359"/>
      <c r="O19" s="359"/>
      <c r="P19" s="359"/>
      <c r="Q19" s="359"/>
      <c r="R19" s="359"/>
      <c r="S19" s="359"/>
    </row>
    <row r="20" spans="1:19" ht="21.75" customHeight="1" x14ac:dyDescent="0.25">
      <c r="A20" s="349"/>
      <c r="B20" s="349"/>
      <c r="C20" s="349"/>
      <c r="D20" s="349"/>
      <c r="E20" s="349"/>
      <c r="F20" s="349"/>
      <c r="G20" s="359"/>
      <c r="H20" s="359"/>
      <c r="I20" s="359"/>
      <c r="J20" s="359"/>
      <c r="K20" s="359"/>
      <c r="L20" s="359"/>
      <c r="M20" s="359"/>
      <c r="N20" s="359"/>
      <c r="O20" s="359"/>
      <c r="P20" s="359"/>
      <c r="Q20" s="359"/>
      <c r="R20" s="359"/>
      <c r="S20" s="359"/>
    </row>
    <row r="21" spans="1:19" ht="21.75" customHeight="1" x14ac:dyDescent="0.25">
      <c r="A21" s="349"/>
      <c r="B21" s="349"/>
      <c r="C21" s="349"/>
      <c r="D21" s="349"/>
      <c r="E21" s="349"/>
      <c r="F21" s="349"/>
      <c r="G21" s="359"/>
      <c r="H21" s="359"/>
      <c r="I21" s="359"/>
      <c r="J21" s="359"/>
      <c r="K21" s="359"/>
      <c r="L21" s="359"/>
      <c r="M21" s="359"/>
      <c r="N21" s="359"/>
      <c r="O21" s="359"/>
      <c r="P21" s="359"/>
      <c r="Q21" s="359"/>
      <c r="R21" s="359"/>
      <c r="S21" s="359"/>
    </row>
    <row r="22" spans="1:19" ht="21.75" customHeight="1" x14ac:dyDescent="0.25">
      <c r="A22" s="349"/>
      <c r="B22" s="349"/>
      <c r="C22" s="349"/>
      <c r="D22" s="349"/>
      <c r="E22" s="349"/>
      <c r="F22" s="349"/>
      <c r="G22" s="359"/>
      <c r="H22" s="359"/>
      <c r="I22" s="359"/>
      <c r="J22" s="359"/>
      <c r="K22" s="359"/>
      <c r="L22" s="359"/>
      <c r="M22" s="359"/>
      <c r="N22" s="359"/>
      <c r="O22" s="359"/>
      <c r="P22" s="359"/>
      <c r="Q22" s="359"/>
      <c r="R22" s="359"/>
      <c r="S22" s="359"/>
    </row>
    <row r="23" spans="1:19" ht="21.75" customHeight="1" x14ac:dyDescent="0.25">
      <c r="A23" s="349"/>
      <c r="B23" s="349"/>
      <c r="C23" s="349"/>
      <c r="D23" s="349"/>
      <c r="E23" s="349"/>
      <c r="F23" s="349"/>
      <c r="G23" s="359"/>
      <c r="H23" s="359"/>
      <c r="I23" s="359"/>
      <c r="J23" s="359"/>
      <c r="K23" s="359"/>
      <c r="L23" s="359"/>
      <c r="M23" s="359"/>
      <c r="N23" s="359"/>
      <c r="O23" s="359"/>
      <c r="P23" s="359"/>
      <c r="Q23" s="359"/>
      <c r="R23" s="359"/>
      <c r="S23" s="359"/>
    </row>
    <row r="24" spans="1:19" ht="21.75" customHeight="1" x14ac:dyDescent="0.25">
      <c r="A24" s="349" t="s">
        <v>108</v>
      </c>
      <c r="B24" s="349"/>
      <c r="C24" s="349"/>
      <c r="D24" s="349"/>
      <c r="E24" s="349"/>
      <c r="F24" s="349"/>
      <c r="G24" s="352">
        <f>第1号!D5</f>
        <v>2500000</v>
      </c>
      <c r="H24" s="352"/>
      <c r="I24" s="352"/>
      <c r="J24" s="352"/>
      <c r="K24" s="352"/>
      <c r="L24" s="352"/>
      <c r="M24" s="352"/>
      <c r="N24" s="352"/>
      <c r="O24" s="352"/>
      <c r="P24" s="352"/>
      <c r="Q24" s="352"/>
      <c r="R24" s="352"/>
      <c r="S24" s="352"/>
    </row>
    <row r="25" spans="1:19" ht="21.75" customHeight="1" x14ac:dyDescent="0.25">
      <c r="A25" s="349"/>
      <c r="B25" s="349"/>
      <c r="C25" s="349"/>
      <c r="D25" s="349"/>
      <c r="E25" s="349"/>
      <c r="F25" s="349"/>
      <c r="G25" s="352"/>
      <c r="H25" s="352"/>
      <c r="I25" s="352"/>
      <c r="J25" s="352"/>
      <c r="K25" s="352"/>
      <c r="L25" s="352"/>
      <c r="M25" s="352"/>
      <c r="N25" s="352"/>
      <c r="O25" s="352"/>
      <c r="P25" s="352"/>
      <c r="Q25" s="352"/>
      <c r="R25" s="352"/>
      <c r="S25" s="352"/>
    </row>
    <row r="26" spans="1:19" ht="21.75" customHeight="1" x14ac:dyDescent="0.25">
      <c r="A26" s="349" t="s">
        <v>109</v>
      </c>
      <c r="B26" s="349"/>
      <c r="C26" s="349"/>
      <c r="D26" s="349"/>
      <c r="E26" s="349"/>
      <c r="F26" s="349"/>
      <c r="G26" s="353" t="s">
        <v>110</v>
      </c>
      <c r="H26" s="353"/>
      <c r="I26" s="353"/>
      <c r="J26" s="353"/>
      <c r="K26" s="353"/>
      <c r="L26" s="353"/>
      <c r="M26" s="353"/>
      <c r="N26" s="353"/>
      <c r="O26" s="353"/>
      <c r="P26" s="353"/>
      <c r="Q26" s="353"/>
      <c r="R26" s="353"/>
      <c r="S26" s="353"/>
    </row>
    <row r="27" spans="1:19" ht="21.75" customHeight="1" x14ac:dyDescent="0.25">
      <c r="A27" s="349"/>
      <c r="B27" s="349"/>
      <c r="C27" s="349"/>
      <c r="D27" s="349"/>
      <c r="E27" s="349"/>
      <c r="F27" s="349"/>
      <c r="G27" s="353"/>
      <c r="H27" s="353"/>
      <c r="I27" s="353"/>
      <c r="J27" s="353"/>
      <c r="K27" s="353"/>
      <c r="L27" s="353"/>
      <c r="M27" s="353"/>
      <c r="N27" s="353"/>
      <c r="O27" s="353"/>
      <c r="P27" s="353"/>
      <c r="Q27" s="353"/>
      <c r="R27" s="353"/>
      <c r="S27" s="353"/>
    </row>
    <row r="28" spans="1:19" ht="21.75" customHeight="1" x14ac:dyDescent="0.25">
      <c r="A28" s="349"/>
      <c r="B28" s="349"/>
      <c r="C28" s="349"/>
      <c r="D28" s="349"/>
      <c r="E28" s="349"/>
      <c r="F28" s="349"/>
      <c r="G28" s="353"/>
      <c r="H28" s="353"/>
      <c r="I28" s="353"/>
      <c r="J28" s="353"/>
      <c r="K28" s="353"/>
      <c r="L28" s="353"/>
      <c r="M28" s="353"/>
      <c r="N28" s="353"/>
      <c r="O28" s="353"/>
      <c r="P28" s="353"/>
      <c r="Q28" s="353"/>
      <c r="R28" s="353"/>
      <c r="S28" s="353"/>
    </row>
    <row r="29" spans="1:19" ht="21.75" customHeight="1" x14ac:dyDescent="0.25">
      <c r="A29" s="349"/>
      <c r="B29" s="349"/>
      <c r="C29" s="349"/>
      <c r="D29" s="349"/>
      <c r="E29" s="349"/>
      <c r="F29" s="349"/>
      <c r="G29" s="353"/>
      <c r="H29" s="353"/>
      <c r="I29" s="353"/>
      <c r="J29" s="353"/>
      <c r="K29" s="353"/>
      <c r="L29" s="353"/>
      <c r="M29" s="353"/>
      <c r="N29" s="353"/>
      <c r="O29" s="353"/>
      <c r="P29" s="353"/>
      <c r="Q29" s="353"/>
      <c r="R29" s="353"/>
      <c r="S29" s="353"/>
    </row>
    <row r="30" spans="1:19" ht="21.75" customHeight="1" x14ac:dyDescent="0.25">
      <c r="A30" s="349"/>
      <c r="B30" s="349"/>
      <c r="C30" s="349"/>
      <c r="D30" s="349"/>
      <c r="E30" s="349"/>
      <c r="F30" s="349"/>
      <c r="G30" s="353"/>
      <c r="H30" s="353"/>
      <c r="I30" s="353"/>
      <c r="J30" s="353"/>
      <c r="K30" s="353"/>
      <c r="L30" s="353"/>
      <c r="M30" s="353"/>
      <c r="N30" s="353"/>
      <c r="O30" s="353"/>
      <c r="P30" s="353"/>
      <c r="Q30" s="353"/>
      <c r="R30" s="353"/>
      <c r="S30" s="353"/>
    </row>
    <row r="31" spans="1:19" ht="21.75" customHeight="1" x14ac:dyDescent="0.25">
      <c r="A31" s="349" t="s">
        <v>111</v>
      </c>
      <c r="B31" s="349"/>
      <c r="C31" s="349"/>
      <c r="D31" s="349"/>
      <c r="E31" s="349"/>
      <c r="F31" s="349"/>
      <c r="G31" s="350"/>
      <c r="H31" s="350"/>
      <c r="I31" s="350"/>
      <c r="J31" s="350"/>
      <c r="K31" s="350"/>
      <c r="L31" s="350"/>
      <c r="M31" s="350"/>
      <c r="N31" s="350"/>
      <c r="O31" s="350"/>
      <c r="P31" s="350"/>
      <c r="Q31" s="350"/>
      <c r="R31" s="350"/>
      <c r="S31" s="350"/>
    </row>
    <row r="32" spans="1:19" ht="21.75" customHeight="1" x14ac:dyDescent="0.25">
      <c r="A32" s="349"/>
      <c r="B32" s="349"/>
      <c r="C32" s="349"/>
      <c r="D32" s="349"/>
      <c r="E32" s="349"/>
      <c r="F32" s="349"/>
      <c r="G32" s="350"/>
      <c r="H32" s="350"/>
      <c r="I32" s="350"/>
      <c r="J32" s="350"/>
      <c r="K32" s="350"/>
      <c r="L32" s="350"/>
      <c r="M32" s="350"/>
      <c r="N32" s="350"/>
      <c r="O32" s="350"/>
      <c r="P32" s="350"/>
      <c r="Q32" s="350"/>
      <c r="R32" s="350"/>
      <c r="S32" s="350"/>
    </row>
    <row r="33" spans="1:19" ht="21.75" customHeight="1" x14ac:dyDescent="0.25">
      <c r="A33" s="349"/>
      <c r="B33" s="349"/>
      <c r="C33" s="349"/>
      <c r="D33" s="349"/>
      <c r="E33" s="349"/>
      <c r="F33" s="349"/>
      <c r="G33" s="350"/>
      <c r="H33" s="350"/>
      <c r="I33" s="350"/>
      <c r="J33" s="350"/>
      <c r="K33" s="350"/>
      <c r="L33" s="350"/>
      <c r="M33" s="350"/>
      <c r="N33" s="350"/>
      <c r="O33" s="350"/>
      <c r="P33" s="350"/>
      <c r="Q33" s="350"/>
      <c r="R33" s="350"/>
      <c r="S33" s="350"/>
    </row>
  </sheetData>
  <mergeCells count="19">
    <mergeCell ref="M9:S9"/>
    <mergeCell ref="A13:S14"/>
    <mergeCell ref="A17:F23"/>
    <mergeCell ref="G17:S23"/>
    <mergeCell ref="A2:S2"/>
    <mergeCell ref="N3:S3"/>
    <mergeCell ref="J8:K8"/>
    <mergeCell ref="J9:K9"/>
    <mergeCell ref="J10:K10"/>
    <mergeCell ref="M8:S8"/>
    <mergeCell ref="A31:F33"/>
    <mergeCell ref="G31:S33"/>
    <mergeCell ref="M10:O10"/>
    <mergeCell ref="A15:F16"/>
    <mergeCell ref="G15:S16"/>
    <mergeCell ref="A24:F25"/>
    <mergeCell ref="G24:S25"/>
    <mergeCell ref="A26:F30"/>
    <mergeCell ref="G26:S30"/>
  </mergeCells>
  <phoneticPr fontId="20"/>
  <pageMargins left="0.70866141732283472" right="0.70866141732283472" top="0.74803149606299213" bottom="0.74803149606299213" header="0.31496062992125984" footer="0.31496062992125984"/>
  <pageSetup paperSize="9" orientation="portrait" blackAndWhite="1"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53A68-B5BA-4592-B494-E6AEB1A41252}">
  <sheetPr codeName="Sheet2">
    <tabColor rgb="FFFABD00"/>
  </sheetPr>
  <dimension ref="A1:T142"/>
  <sheetViews>
    <sheetView view="pageLayout" zoomScaleNormal="115" zoomScaleSheetLayoutView="160" workbookViewId="0">
      <selection activeCell="N2" sqref="N2:S2"/>
    </sheetView>
  </sheetViews>
  <sheetFormatPr defaultColWidth="3.77734375" defaultRowHeight="18.95" customHeight="1" x14ac:dyDescent="0.25"/>
  <cols>
    <col min="1" max="10" width="3.77734375" style="2"/>
    <col min="11" max="11" width="3.77734375" style="2" customWidth="1"/>
    <col min="12" max="18" width="3.77734375" style="2"/>
    <col min="19" max="19" width="3.77734375" style="2" customWidth="1"/>
    <col min="20" max="20" width="8.33203125" style="2" customWidth="1"/>
    <col min="21" max="16384" width="3.77734375" style="2"/>
  </cols>
  <sheetData>
    <row r="1" spans="1:19" ht="18.95" customHeight="1" x14ac:dyDescent="0.25">
      <c r="N1" s="468"/>
      <c r="O1" s="468"/>
      <c r="P1" s="468"/>
      <c r="Q1" s="468"/>
      <c r="R1" s="468"/>
      <c r="S1" s="468"/>
    </row>
    <row r="2" spans="1:19" ht="18.95" customHeight="1" x14ac:dyDescent="0.25">
      <c r="N2" s="363" t="str">
        <f>'様式第１号（第５条関係）'!N3</f>
        <v>令和　　　年　　　月　　　日</v>
      </c>
      <c r="O2" s="363"/>
      <c r="P2" s="363"/>
      <c r="Q2" s="363"/>
      <c r="R2" s="363"/>
      <c r="S2" s="363"/>
    </row>
    <row r="3" spans="1:19" ht="18.95" customHeight="1" x14ac:dyDescent="0.25">
      <c r="A3" s="2" t="s">
        <v>99</v>
      </c>
    </row>
    <row r="6" spans="1:19" ht="18.95" customHeight="1" x14ac:dyDescent="0.25">
      <c r="I6" s="469" t="str">
        <f>'様式第１号（第５条関係）'!M9&amp;"　　"&amp;'様式第１号（第５条関係）'!M10&amp;"　　"&amp;"印"</f>
        <v>■■自治会　　●●　●●　　印</v>
      </c>
      <c r="J6" s="469"/>
      <c r="K6" s="469"/>
      <c r="L6" s="469"/>
      <c r="M6" s="469"/>
      <c r="N6" s="469"/>
      <c r="O6" s="469"/>
      <c r="P6" s="469"/>
      <c r="Q6" s="469"/>
      <c r="R6" s="469"/>
      <c r="S6" s="469"/>
    </row>
    <row r="7" spans="1:19" ht="18.95" customHeight="1" x14ac:dyDescent="0.25">
      <c r="I7" s="4"/>
      <c r="J7" s="4"/>
      <c r="K7" s="4"/>
      <c r="L7" s="4"/>
      <c r="M7" s="4"/>
      <c r="N7" s="4"/>
      <c r="O7" s="4"/>
      <c r="P7" s="4"/>
      <c r="Q7" s="4"/>
      <c r="R7" s="4"/>
      <c r="S7" s="4"/>
    </row>
    <row r="8" spans="1:19" ht="18.95" customHeight="1" x14ac:dyDescent="0.25">
      <c r="N8" s="470"/>
      <c r="O8" s="470"/>
      <c r="P8" s="470"/>
      <c r="Q8" s="470"/>
      <c r="R8" s="470"/>
      <c r="S8" s="470"/>
    </row>
    <row r="11" spans="1:19" ht="18.95" customHeight="1" x14ac:dyDescent="0.25">
      <c r="D11" s="462" t="s">
        <v>46</v>
      </c>
      <c r="E11" s="462"/>
      <c r="F11" s="462"/>
      <c r="G11" s="462"/>
      <c r="H11" s="462"/>
      <c r="I11" s="462"/>
      <c r="J11" s="462"/>
      <c r="K11" s="462"/>
      <c r="L11" s="462"/>
      <c r="M11" s="462"/>
      <c r="N11" s="462"/>
      <c r="O11" s="462"/>
      <c r="P11" s="462"/>
      <c r="Q11" s="462"/>
    </row>
    <row r="12" spans="1:19" ht="18.95" customHeight="1" x14ac:dyDescent="0.25">
      <c r="D12" s="462"/>
      <c r="E12" s="462"/>
      <c r="F12" s="462"/>
      <c r="G12" s="462"/>
      <c r="H12" s="462"/>
      <c r="I12" s="462"/>
      <c r="J12" s="462"/>
      <c r="K12" s="462"/>
      <c r="L12" s="462"/>
      <c r="M12" s="462"/>
      <c r="N12" s="462"/>
      <c r="O12" s="462"/>
      <c r="P12" s="462"/>
      <c r="Q12" s="462"/>
    </row>
    <row r="15" spans="1:19" ht="18.95" customHeight="1" x14ac:dyDescent="0.25">
      <c r="A15" s="2" t="s">
        <v>41</v>
      </c>
    </row>
    <row r="17" spans="1:19" ht="18.95" customHeight="1" thickBot="1" x14ac:dyDescent="0.3">
      <c r="G17" s="143"/>
      <c r="H17" s="143"/>
      <c r="I17" s="143"/>
      <c r="J17" s="143"/>
      <c r="K17" s="143"/>
      <c r="L17" s="143"/>
      <c r="M17" s="143"/>
      <c r="N17" s="143"/>
      <c r="O17" s="143"/>
      <c r="P17" s="143"/>
      <c r="Q17" s="143"/>
      <c r="R17" s="143"/>
      <c r="S17" s="143"/>
    </row>
    <row r="18" spans="1:19" ht="18.95" customHeight="1" thickBot="1" x14ac:dyDescent="0.3">
      <c r="A18" s="16" t="s">
        <v>48</v>
      </c>
      <c r="B18" s="463" t="s">
        <v>1</v>
      </c>
      <c r="C18" s="463"/>
      <c r="D18" s="463"/>
      <c r="E18" s="463"/>
      <c r="F18" s="463"/>
      <c r="G18" s="464"/>
      <c r="H18" s="464"/>
      <c r="I18" s="465"/>
      <c r="J18" s="143"/>
      <c r="K18" s="144"/>
      <c r="L18" s="464" t="s">
        <v>2</v>
      </c>
      <c r="M18" s="464"/>
      <c r="N18" s="464"/>
      <c r="O18" s="464"/>
      <c r="P18" s="464"/>
      <c r="Q18" s="464"/>
      <c r="R18" s="464"/>
      <c r="S18" s="465"/>
    </row>
    <row r="19" spans="1:19" ht="18.95" customHeight="1" thickBot="1" x14ac:dyDescent="0.3">
      <c r="A19" s="13"/>
      <c r="B19" s="463" t="s">
        <v>3</v>
      </c>
      <c r="C19" s="463"/>
      <c r="D19" s="463"/>
      <c r="E19" s="463"/>
      <c r="F19" s="463"/>
      <c r="G19" s="464"/>
      <c r="H19" s="464"/>
      <c r="I19" s="465"/>
      <c r="J19" s="143"/>
      <c r="K19" s="145"/>
      <c r="L19" s="471" t="s">
        <v>4</v>
      </c>
      <c r="M19" s="466"/>
      <c r="N19" s="466"/>
      <c r="O19" s="466"/>
      <c r="P19" s="466"/>
      <c r="Q19" s="466"/>
      <c r="R19" s="466"/>
      <c r="S19" s="467"/>
    </row>
    <row r="20" spans="1:19" ht="18.95" customHeight="1" x14ac:dyDescent="0.25">
      <c r="A20" s="21"/>
      <c r="B20" s="453" t="s">
        <v>5</v>
      </c>
      <c r="C20" s="454"/>
      <c r="D20" s="454"/>
      <c r="E20" s="454"/>
      <c r="F20" s="454"/>
      <c r="G20" s="466"/>
      <c r="H20" s="466"/>
      <c r="I20" s="467"/>
      <c r="J20" s="143"/>
      <c r="K20" s="146"/>
      <c r="L20" s="353" t="s">
        <v>6</v>
      </c>
      <c r="M20" s="353"/>
      <c r="N20" s="353"/>
      <c r="O20" s="353"/>
      <c r="P20" s="353"/>
      <c r="Q20" s="353"/>
      <c r="R20" s="353"/>
      <c r="S20" s="445"/>
    </row>
    <row r="21" spans="1:19" ht="18.95" customHeight="1" x14ac:dyDescent="0.25">
      <c r="A21" s="14"/>
      <c r="B21" s="377" t="s">
        <v>7</v>
      </c>
      <c r="C21" s="377"/>
      <c r="D21" s="377"/>
      <c r="E21" s="377"/>
      <c r="F21" s="377"/>
      <c r="G21" s="353"/>
      <c r="H21" s="353"/>
      <c r="I21" s="445"/>
      <c r="J21" s="143"/>
      <c r="K21" s="147"/>
      <c r="L21" s="353" t="s">
        <v>8</v>
      </c>
      <c r="M21" s="353"/>
      <c r="N21" s="353"/>
      <c r="O21" s="353"/>
      <c r="P21" s="353"/>
      <c r="Q21" s="353"/>
      <c r="R21" s="353"/>
      <c r="S21" s="445"/>
    </row>
    <row r="22" spans="1:19" ht="18.95" customHeight="1" x14ac:dyDescent="0.25">
      <c r="A22" s="14"/>
      <c r="B22" s="377" t="s">
        <v>9</v>
      </c>
      <c r="C22" s="377"/>
      <c r="D22" s="377"/>
      <c r="E22" s="377"/>
      <c r="F22" s="377"/>
      <c r="G22" s="353"/>
      <c r="H22" s="353"/>
      <c r="I22" s="445"/>
      <c r="J22" s="143"/>
      <c r="K22" s="148"/>
      <c r="L22" s="134"/>
      <c r="M22" s="353" t="s">
        <v>10</v>
      </c>
      <c r="N22" s="353"/>
      <c r="O22" s="353"/>
      <c r="P22" s="353"/>
      <c r="Q22" s="353"/>
      <c r="R22" s="353"/>
      <c r="S22" s="445"/>
    </row>
    <row r="23" spans="1:19" ht="18.95" customHeight="1" thickBot="1" x14ac:dyDescent="0.3">
      <c r="A23" s="20"/>
      <c r="B23" s="377" t="s">
        <v>11</v>
      </c>
      <c r="C23" s="377"/>
      <c r="D23" s="377"/>
      <c r="E23" s="377"/>
      <c r="F23" s="377"/>
      <c r="G23" s="353"/>
      <c r="H23" s="353"/>
      <c r="I23" s="445"/>
      <c r="J23" s="143"/>
      <c r="K23" s="149"/>
      <c r="L23" s="150"/>
      <c r="M23" s="446" t="s">
        <v>12</v>
      </c>
      <c r="N23" s="446"/>
      <c r="O23" s="446"/>
      <c r="P23" s="446"/>
      <c r="Q23" s="446"/>
      <c r="R23" s="446"/>
      <c r="S23" s="447"/>
    </row>
    <row r="24" spans="1:19" ht="18.95" customHeight="1" x14ac:dyDescent="0.25">
      <c r="A24" s="19"/>
      <c r="B24" s="9"/>
      <c r="C24" s="377" t="s">
        <v>13</v>
      </c>
      <c r="D24" s="377"/>
      <c r="E24" s="377"/>
      <c r="F24" s="377"/>
      <c r="G24" s="377"/>
      <c r="H24" s="377"/>
      <c r="I24" s="448"/>
      <c r="K24" s="12"/>
      <c r="L24" s="453" t="s">
        <v>14</v>
      </c>
      <c r="M24" s="454"/>
      <c r="N24" s="454"/>
      <c r="O24" s="454"/>
      <c r="P24" s="454"/>
      <c r="Q24" s="454"/>
      <c r="R24" s="454"/>
      <c r="S24" s="455"/>
    </row>
    <row r="25" spans="1:19" ht="18.95" customHeight="1" x14ac:dyDescent="0.25">
      <c r="A25" s="18"/>
      <c r="B25" s="9"/>
      <c r="C25" s="377" t="s">
        <v>15</v>
      </c>
      <c r="D25" s="377"/>
      <c r="E25" s="377"/>
      <c r="F25" s="377"/>
      <c r="G25" s="377"/>
      <c r="H25" s="377"/>
      <c r="I25" s="448"/>
      <c r="K25" s="8"/>
      <c r="L25" s="377" t="s">
        <v>16</v>
      </c>
      <c r="M25" s="377"/>
      <c r="N25" s="377"/>
      <c r="O25" s="377"/>
      <c r="P25" s="377"/>
      <c r="Q25" s="377"/>
      <c r="R25" s="377"/>
      <c r="S25" s="448"/>
    </row>
    <row r="26" spans="1:19" ht="18.95" customHeight="1" thickBot="1" x14ac:dyDescent="0.3">
      <c r="A26" s="14"/>
      <c r="B26" s="377" t="s">
        <v>17</v>
      </c>
      <c r="C26" s="377"/>
      <c r="D26" s="377"/>
      <c r="E26" s="377"/>
      <c r="F26" s="377"/>
      <c r="G26" s="377"/>
      <c r="H26" s="377"/>
      <c r="I26" s="448"/>
      <c r="K26" s="10"/>
      <c r="L26" s="378" t="s">
        <v>18</v>
      </c>
      <c r="M26" s="378"/>
      <c r="N26" s="378"/>
      <c r="O26" s="378"/>
      <c r="P26" s="378"/>
      <c r="Q26" s="378"/>
      <c r="R26" s="378"/>
      <c r="S26" s="456"/>
    </row>
    <row r="27" spans="1:19" ht="18.95" customHeight="1" x14ac:dyDescent="0.25">
      <c r="A27" s="14"/>
      <c r="B27" s="377" t="s">
        <v>19</v>
      </c>
      <c r="C27" s="377"/>
      <c r="D27" s="377"/>
      <c r="E27" s="377"/>
      <c r="F27" s="377"/>
      <c r="G27" s="377"/>
      <c r="H27" s="377"/>
      <c r="I27" s="448"/>
    </row>
    <row r="28" spans="1:19" ht="18.95" customHeight="1" thickBot="1" x14ac:dyDescent="0.3">
      <c r="A28" s="15"/>
      <c r="B28" s="378" t="s">
        <v>20</v>
      </c>
      <c r="C28" s="378"/>
      <c r="D28" s="378"/>
      <c r="E28" s="378"/>
      <c r="F28" s="378"/>
      <c r="G28" s="378"/>
      <c r="H28" s="378"/>
      <c r="I28" s="456"/>
    </row>
    <row r="31" spans="1:19" ht="18.95" customHeight="1" thickBot="1" x14ac:dyDescent="0.3">
      <c r="B31" s="22" t="s">
        <v>49</v>
      </c>
      <c r="C31" s="22"/>
    </row>
    <row r="32" spans="1:19" ht="18.95" customHeight="1" x14ac:dyDescent="0.25">
      <c r="C32" s="392" t="s">
        <v>50</v>
      </c>
      <c r="D32" s="373"/>
      <c r="E32" s="373"/>
      <c r="F32" s="457" t="str">
        <f>'様式第１号（第５条関係）'!M9</f>
        <v>■■自治会</v>
      </c>
      <c r="G32" s="458"/>
      <c r="H32" s="458"/>
      <c r="I32" s="458"/>
      <c r="J32" s="458"/>
      <c r="K32" s="458"/>
      <c r="L32" s="458"/>
      <c r="M32" s="458"/>
      <c r="N32" s="458"/>
      <c r="O32" s="458"/>
      <c r="P32" s="458"/>
      <c r="Q32" s="459"/>
    </row>
    <row r="33" spans="1:18" ht="18.95" customHeight="1" x14ac:dyDescent="0.25">
      <c r="C33" s="449" t="s">
        <v>51</v>
      </c>
      <c r="D33" s="349"/>
      <c r="E33" s="349"/>
      <c r="F33" s="365" t="s">
        <v>323</v>
      </c>
      <c r="G33" s="366"/>
      <c r="H33" s="366"/>
      <c r="I33" s="460" t="str">
        <f>'様式第１号（第５条関係）'!M10</f>
        <v>●●　●●</v>
      </c>
      <c r="J33" s="460"/>
      <c r="K33" s="460"/>
      <c r="L33" s="460"/>
      <c r="M33" s="460"/>
      <c r="N33" s="460"/>
      <c r="O33" s="460"/>
      <c r="P33" s="460"/>
      <c r="Q33" s="461"/>
    </row>
    <row r="34" spans="1:18" ht="18.95" customHeight="1" x14ac:dyDescent="0.25">
      <c r="C34" s="449" t="s">
        <v>52</v>
      </c>
      <c r="D34" s="349"/>
      <c r="E34" s="349"/>
      <c r="F34" s="365" t="s">
        <v>371</v>
      </c>
      <c r="G34" s="366"/>
      <c r="H34" s="366"/>
      <c r="I34" s="366"/>
      <c r="J34" s="366"/>
      <c r="K34" s="366"/>
      <c r="L34" s="367"/>
      <c r="M34" s="367"/>
      <c r="N34" s="367"/>
      <c r="O34" s="367"/>
      <c r="P34" s="367"/>
      <c r="Q34" s="368"/>
    </row>
    <row r="35" spans="1:18" ht="18.95" customHeight="1" x14ac:dyDescent="0.25">
      <c r="C35" s="449" t="s">
        <v>53</v>
      </c>
      <c r="D35" s="349"/>
      <c r="E35" s="349"/>
      <c r="F35" s="365" t="s">
        <v>371</v>
      </c>
      <c r="G35" s="366"/>
      <c r="H35" s="366"/>
      <c r="I35" s="366"/>
      <c r="J35" s="366"/>
      <c r="K35" s="366"/>
      <c r="L35" s="367"/>
      <c r="M35" s="367"/>
      <c r="N35" s="367"/>
      <c r="O35" s="367"/>
      <c r="P35" s="367"/>
      <c r="Q35" s="368"/>
    </row>
    <row r="36" spans="1:18" ht="18.95" customHeight="1" thickBot="1" x14ac:dyDescent="0.3">
      <c r="C36" s="393" t="s">
        <v>54</v>
      </c>
      <c r="D36" s="374"/>
      <c r="E36" s="374"/>
      <c r="F36" s="369" t="s">
        <v>373</v>
      </c>
      <c r="G36" s="370"/>
      <c r="H36" s="370"/>
      <c r="I36" s="370"/>
      <c r="J36" s="370"/>
      <c r="K36" s="370"/>
      <c r="L36" s="370"/>
      <c r="M36" s="370"/>
      <c r="N36" s="370"/>
      <c r="O36" s="370"/>
      <c r="P36" s="370"/>
      <c r="Q36" s="371"/>
    </row>
    <row r="39" spans="1:18" ht="18.95" customHeight="1" thickBot="1" x14ac:dyDescent="0.3">
      <c r="A39" s="22" t="s">
        <v>55</v>
      </c>
    </row>
    <row r="40" spans="1:18" ht="18.95" customHeight="1" x14ac:dyDescent="0.25">
      <c r="B40" s="401" t="s">
        <v>56</v>
      </c>
      <c r="C40" s="402"/>
      <c r="D40" s="403"/>
      <c r="E40" s="450" t="s">
        <v>58</v>
      </c>
      <c r="F40" s="451"/>
      <c r="G40" s="451"/>
      <c r="H40" s="451"/>
      <c r="I40" s="452"/>
      <c r="J40" s="404" t="s">
        <v>57</v>
      </c>
      <c r="K40" s="402"/>
      <c r="L40" s="402"/>
      <c r="M40" s="403"/>
      <c r="N40" s="404" t="s">
        <v>59</v>
      </c>
      <c r="O40" s="402"/>
      <c r="P40" s="402"/>
      <c r="Q40" s="402"/>
      <c r="R40" s="409"/>
    </row>
    <row r="41" spans="1:18" ht="18.95" customHeight="1" x14ac:dyDescent="0.25">
      <c r="B41" s="433" t="s">
        <v>61</v>
      </c>
      <c r="C41" s="367"/>
      <c r="D41" s="367"/>
      <c r="E41" s="434"/>
      <c r="F41" s="24"/>
      <c r="G41" s="440" t="str">
        <f>'様式第１号（第５条関係）'!M9</f>
        <v>■■自治会</v>
      </c>
      <c r="H41" s="440"/>
      <c r="I41" s="440"/>
      <c r="J41" s="440"/>
      <c r="K41" s="440"/>
      <c r="L41" s="440"/>
      <c r="M41" s="440"/>
      <c r="N41" s="440"/>
      <c r="O41" s="440"/>
      <c r="P41" s="440"/>
      <c r="Q41" s="440"/>
      <c r="R41" s="442"/>
    </row>
    <row r="42" spans="1:18" ht="18.95" customHeight="1" x14ac:dyDescent="0.25">
      <c r="B42" s="421" t="s">
        <v>62</v>
      </c>
      <c r="C42" s="422"/>
      <c r="D42" s="422"/>
      <c r="E42" s="423"/>
      <c r="F42" s="28"/>
      <c r="G42" s="438" t="s">
        <v>372</v>
      </c>
      <c r="H42" s="438"/>
      <c r="I42" s="438"/>
      <c r="J42" s="439" t="s">
        <v>374</v>
      </c>
      <c r="K42" s="439"/>
      <c r="L42" s="439"/>
      <c r="M42" s="439"/>
      <c r="N42" s="439"/>
      <c r="O42" s="25"/>
      <c r="P42" s="25"/>
      <c r="Q42" s="25"/>
      <c r="R42" s="26"/>
    </row>
    <row r="43" spans="1:18" ht="18.95" customHeight="1" x14ac:dyDescent="0.25">
      <c r="B43" s="435" t="s">
        <v>60</v>
      </c>
      <c r="C43" s="436"/>
      <c r="D43" s="436"/>
      <c r="E43" s="437"/>
      <c r="F43" s="30"/>
      <c r="G43" s="443" t="str">
        <f>'様式第１号（第５条関係）'!M8</f>
        <v>まんのう町▲▼XXXX番地XX</v>
      </c>
      <c r="H43" s="443"/>
      <c r="I43" s="443"/>
      <c r="J43" s="443"/>
      <c r="K43" s="443"/>
      <c r="L43" s="443"/>
      <c r="M43" s="443"/>
      <c r="N43" s="443"/>
      <c r="O43" s="443"/>
      <c r="P43" s="443"/>
      <c r="Q43" s="443"/>
      <c r="R43" s="444"/>
    </row>
    <row r="44" spans="1:18" ht="18.95" customHeight="1" x14ac:dyDescent="0.25">
      <c r="B44" s="433" t="s">
        <v>63</v>
      </c>
      <c r="C44" s="367"/>
      <c r="D44" s="367"/>
      <c r="E44" s="434"/>
      <c r="F44" s="24"/>
      <c r="G44" s="440" t="str">
        <f>'様式第１号（第５条関係）'!M10</f>
        <v>●●　●●</v>
      </c>
      <c r="H44" s="440"/>
      <c r="I44" s="440"/>
      <c r="J44" s="440"/>
      <c r="K44" s="440"/>
      <c r="L44" s="440"/>
      <c r="M44" s="440"/>
      <c r="N44" s="27"/>
      <c r="O44" s="27"/>
      <c r="P44" s="27"/>
      <c r="Q44" s="27"/>
      <c r="R44" s="32"/>
    </row>
    <row r="45" spans="1:18" ht="18.95" customHeight="1" x14ac:dyDescent="0.25">
      <c r="B45" s="421" t="s">
        <v>64</v>
      </c>
      <c r="C45" s="422"/>
      <c r="D45" s="422"/>
      <c r="E45" s="423"/>
      <c r="F45" s="24"/>
      <c r="G45" s="441" t="s">
        <v>381</v>
      </c>
      <c r="H45" s="441"/>
      <c r="I45" s="441"/>
      <c r="J45" s="441"/>
      <c r="K45" s="441"/>
      <c r="L45" s="441"/>
      <c r="M45" s="441"/>
      <c r="N45" s="31"/>
      <c r="O45" s="31"/>
      <c r="P45" s="31"/>
      <c r="Q45" s="31"/>
      <c r="R45" s="33"/>
    </row>
    <row r="46" spans="1:18" ht="18.95" customHeight="1" x14ac:dyDescent="0.25">
      <c r="B46" s="421" t="s">
        <v>65</v>
      </c>
      <c r="C46" s="422"/>
      <c r="D46" s="422"/>
      <c r="E46" s="422"/>
      <c r="F46" s="423"/>
      <c r="G46" s="428" t="s">
        <v>67</v>
      </c>
      <c r="H46" s="429"/>
      <c r="I46" s="429"/>
      <c r="J46" s="429"/>
      <c r="K46" s="432" t="s">
        <v>378</v>
      </c>
      <c r="L46" s="432"/>
      <c r="M46" s="432"/>
      <c r="N46" s="432"/>
      <c r="O46" s="424" t="s">
        <v>379</v>
      </c>
      <c r="P46" s="424"/>
      <c r="Q46" s="424"/>
      <c r="R46" s="425"/>
    </row>
    <row r="47" spans="1:18" ht="18.95" customHeight="1" thickBot="1" x14ac:dyDescent="0.3">
      <c r="B47" s="6" t="s">
        <v>66</v>
      </c>
      <c r="C47" s="7"/>
      <c r="D47" s="7"/>
      <c r="E47" s="7"/>
      <c r="F47" s="34"/>
      <c r="G47" s="430" t="s">
        <v>68</v>
      </c>
      <c r="H47" s="431"/>
      <c r="I47" s="431"/>
      <c r="J47" s="431"/>
      <c r="K47" s="420" t="s">
        <v>377</v>
      </c>
      <c r="L47" s="420"/>
      <c r="M47" s="420"/>
      <c r="N47" s="420"/>
      <c r="O47" s="426" t="s">
        <v>380</v>
      </c>
      <c r="P47" s="426"/>
      <c r="Q47" s="426"/>
      <c r="R47" s="427"/>
    </row>
    <row r="50" spans="1:20" ht="18.95" customHeight="1" x14ac:dyDescent="0.25">
      <c r="A50" s="22" t="s">
        <v>69</v>
      </c>
    </row>
    <row r="51" spans="1:20" ht="18.95" customHeight="1" x14ac:dyDescent="0.25">
      <c r="A51" s="380" t="s">
        <v>382</v>
      </c>
      <c r="B51" s="381"/>
      <c r="C51" s="381"/>
      <c r="D51" s="381"/>
      <c r="E51" s="381"/>
      <c r="F51" s="381"/>
      <c r="G51" s="381"/>
      <c r="H51" s="381"/>
      <c r="I51" s="381"/>
      <c r="J51" s="381"/>
      <c r="K51" s="381"/>
      <c r="L51" s="381"/>
      <c r="M51" s="381"/>
      <c r="N51" s="381"/>
      <c r="O51" s="381"/>
      <c r="P51" s="381"/>
      <c r="Q51" s="381"/>
      <c r="R51" s="381"/>
      <c r="S51" s="382"/>
    </row>
    <row r="52" spans="1:20" ht="18.95" customHeight="1" x14ac:dyDescent="0.25">
      <c r="A52" s="383"/>
      <c r="B52" s="384"/>
      <c r="C52" s="384"/>
      <c r="D52" s="384"/>
      <c r="E52" s="384"/>
      <c r="F52" s="384"/>
      <c r="G52" s="384"/>
      <c r="H52" s="384"/>
      <c r="I52" s="384"/>
      <c r="J52" s="384"/>
      <c r="K52" s="384"/>
      <c r="L52" s="384"/>
      <c r="M52" s="384"/>
      <c r="N52" s="384"/>
      <c r="O52" s="384"/>
      <c r="P52" s="384"/>
      <c r="Q52" s="384"/>
      <c r="R52" s="384"/>
      <c r="S52" s="385"/>
    </row>
    <row r="53" spans="1:20" ht="18.95" customHeight="1" x14ac:dyDescent="0.25">
      <c r="A53" s="383"/>
      <c r="B53" s="384"/>
      <c r="C53" s="384"/>
      <c r="D53" s="384"/>
      <c r="E53" s="384"/>
      <c r="F53" s="384"/>
      <c r="G53" s="384"/>
      <c r="H53" s="384"/>
      <c r="I53" s="384"/>
      <c r="J53" s="384"/>
      <c r="K53" s="384"/>
      <c r="L53" s="384"/>
      <c r="M53" s="384"/>
      <c r="N53" s="384"/>
      <c r="O53" s="384"/>
      <c r="P53" s="384"/>
      <c r="Q53" s="384"/>
      <c r="R53" s="384"/>
      <c r="S53" s="385"/>
    </row>
    <row r="54" spans="1:20" ht="18.95" customHeight="1" x14ac:dyDescent="0.25">
      <c r="A54" s="383"/>
      <c r="B54" s="384"/>
      <c r="C54" s="384"/>
      <c r="D54" s="384"/>
      <c r="E54" s="384"/>
      <c r="F54" s="384"/>
      <c r="G54" s="384"/>
      <c r="H54" s="384"/>
      <c r="I54" s="384"/>
      <c r="J54" s="384"/>
      <c r="K54" s="384"/>
      <c r="L54" s="384"/>
      <c r="M54" s="384"/>
      <c r="N54" s="384"/>
      <c r="O54" s="384"/>
      <c r="P54" s="384"/>
      <c r="Q54" s="384"/>
      <c r="R54" s="384"/>
      <c r="S54" s="385"/>
    </row>
    <row r="55" spans="1:20" ht="18.95" customHeight="1" x14ac:dyDescent="0.25">
      <c r="A55" s="386"/>
      <c r="B55" s="387"/>
      <c r="C55" s="387"/>
      <c r="D55" s="387"/>
      <c r="E55" s="387"/>
      <c r="F55" s="387"/>
      <c r="G55" s="387"/>
      <c r="H55" s="387"/>
      <c r="I55" s="387"/>
      <c r="J55" s="387"/>
      <c r="K55" s="387"/>
      <c r="L55" s="387"/>
      <c r="M55" s="387"/>
      <c r="N55" s="387"/>
      <c r="O55" s="387"/>
      <c r="P55" s="387"/>
      <c r="Q55" s="387"/>
      <c r="R55" s="387"/>
      <c r="S55" s="388"/>
    </row>
    <row r="58" spans="1:20" ht="18.95" customHeight="1" thickBot="1" x14ac:dyDescent="0.3">
      <c r="A58" s="22" t="s">
        <v>70</v>
      </c>
    </row>
    <row r="59" spans="1:20" ht="18.95" customHeight="1" x14ac:dyDescent="0.25">
      <c r="A59" s="401" t="s">
        <v>71</v>
      </c>
      <c r="B59" s="402"/>
      <c r="C59" s="402"/>
      <c r="D59" s="402"/>
      <c r="E59" s="403"/>
      <c r="F59" s="404" t="s">
        <v>72</v>
      </c>
      <c r="G59" s="402"/>
      <c r="H59" s="402"/>
      <c r="I59" s="402"/>
      <c r="J59" s="403"/>
      <c r="K59" s="404" t="s">
        <v>73</v>
      </c>
      <c r="L59" s="402"/>
      <c r="M59" s="402"/>
      <c r="N59" s="402"/>
      <c r="O59" s="402"/>
      <c r="P59" s="402"/>
      <c r="Q59" s="402"/>
      <c r="R59" s="402"/>
      <c r="S59" s="409"/>
      <c r="T59" s="2" t="s">
        <v>75</v>
      </c>
    </row>
    <row r="60" spans="1:20" ht="18.95" customHeight="1" x14ac:dyDescent="0.25">
      <c r="A60" s="418">
        <f>第1号!F41</f>
        <v>2510000</v>
      </c>
      <c r="B60" s="406"/>
      <c r="C60" s="406"/>
      <c r="D60" s="406"/>
      <c r="E60" s="36"/>
      <c r="F60" s="405">
        <f>第1号!D6</f>
        <v>10000</v>
      </c>
      <c r="G60" s="406"/>
      <c r="H60" s="406"/>
      <c r="I60" s="406"/>
      <c r="J60" s="29"/>
      <c r="K60" s="410"/>
      <c r="L60" s="412" t="str">
        <f>IF(LEN($T60)&gt;=1, MID($T60,1, 1), "")</f>
        <v>2</v>
      </c>
      <c r="M60" s="410" t="str">
        <f>IF(LEN($T60)&gt;=2, MID($T60,2, 1), "")</f>
        <v>5</v>
      </c>
      <c r="N60" s="414" t="str">
        <f>IF(LEN($T60)&gt;=3, MID($T60,3, 1), "")</f>
        <v>0</v>
      </c>
      <c r="O60" s="412" t="str">
        <f>IF(LEN($T60)&gt;=4, MID($T60,4, 1), "")</f>
        <v>0</v>
      </c>
      <c r="P60" s="410" t="str">
        <f>IF(LEN($T60)&gt;=5, MID($T60,5, 1), "")</f>
        <v>0</v>
      </c>
      <c r="Q60" s="414" t="str">
        <f>IF(LEN($T60)&gt;=6, MID($T60,6, 1), "")</f>
        <v>0</v>
      </c>
      <c r="R60" s="416" t="str">
        <f>IF(LEN($T60)&gt;=7, MID($T60,7, 1), "")</f>
        <v>0</v>
      </c>
      <c r="S60" s="37"/>
      <c r="T60" s="35">
        <f>第1号!D5</f>
        <v>2500000</v>
      </c>
    </row>
    <row r="61" spans="1:20" ht="18.95" customHeight="1" thickBot="1" x14ac:dyDescent="0.3">
      <c r="A61" s="419"/>
      <c r="B61" s="408"/>
      <c r="C61" s="408"/>
      <c r="D61" s="408"/>
      <c r="E61" s="38" t="s">
        <v>74</v>
      </c>
      <c r="F61" s="407"/>
      <c r="G61" s="408"/>
      <c r="H61" s="408"/>
      <c r="I61" s="408"/>
      <c r="J61" s="38" t="s">
        <v>74</v>
      </c>
      <c r="K61" s="411"/>
      <c r="L61" s="413"/>
      <c r="M61" s="411"/>
      <c r="N61" s="415"/>
      <c r="O61" s="413"/>
      <c r="P61" s="411"/>
      <c r="Q61" s="415"/>
      <c r="R61" s="417"/>
      <c r="S61" s="23" t="s">
        <v>74</v>
      </c>
    </row>
    <row r="64" spans="1:20" ht="18.95" customHeight="1" x14ac:dyDescent="0.25">
      <c r="A64" s="22" t="s">
        <v>76</v>
      </c>
    </row>
    <row r="65" spans="1:19" ht="18.95" customHeight="1" x14ac:dyDescent="0.25">
      <c r="A65" s="2" t="s">
        <v>77</v>
      </c>
    </row>
    <row r="66" spans="1:19" ht="18.95" customHeight="1" x14ac:dyDescent="0.25">
      <c r="A66" s="380" t="s">
        <v>383</v>
      </c>
      <c r="B66" s="381"/>
      <c r="C66" s="381"/>
      <c r="D66" s="381"/>
      <c r="E66" s="381"/>
      <c r="F66" s="381"/>
      <c r="G66" s="381"/>
      <c r="H66" s="381"/>
      <c r="I66" s="381"/>
      <c r="J66" s="381"/>
      <c r="K66" s="381"/>
      <c r="L66" s="381"/>
      <c r="M66" s="381"/>
      <c r="N66" s="381"/>
      <c r="O66" s="381"/>
      <c r="P66" s="381"/>
      <c r="Q66" s="381"/>
      <c r="R66" s="381"/>
      <c r="S66" s="382"/>
    </row>
    <row r="67" spans="1:19" ht="18.95" customHeight="1" x14ac:dyDescent="0.25">
      <c r="A67" s="383"/>
      <c r="B67" s="384"/>
      <c r="C67" s="384"/>
      <c r="D67" s="384"/>
      <c r="E67" s="384"/>
      <c r="F67" s="384"/>
      <c r="G67" s="384"/>
      <c r="H67" s="384"/>
      <c r="I67" s="384"/>
      <c r="J67" s="384"/>
      <c r="K67" s="384"/>
      <c r="L67" s="384"/>
      <c r="M67" s="384"/>
      <c r="N67" s="384"/>
      <c r="O67" s="384"/>
      <c r="P67" s="384"/>
      <c r="Q67" s="384"/>
      <c r="R67" s="384"/>
      <c r="S67" s="385"/>
    </row>
    <row r="68" spans="1:19" ht="18.95" customHeight="1" x14ac:dyDescent="0.25">
      <c r="A68" s="386"/>
      <c r="B68" s="387"/>
      <c r="C68" s="387"/>
      <c r="D68" s="387"/>
      <c r="E68" s="387"/>
      <c r="F68" s="387"/>
      <c r="G68" s="387"/>
      <c r="H68" s="387"/>
      <c r="I68" s="387"/>
      <c r="J68" s="387"/>
      <c r="K68" s="387"/>
      <c r="L68" s="387"/>
      <c r="M68" s="387"/>
      <c r="N68" s="387"/>
      <c r="O68" s="387"/>
      <c r="P68" s="387"/>
      <c r="Q68" s="387"/>
      <c r="R68" s="387"/>
      <c r="S68" s="388"/>
    </row>
    <row r="70" spans="1:19" ht="18.95" customHeight="1" x14ac:dyDescent="0.25">
      <c r="A70" s="2" t="s">
        <v>78</v>
      </c>
    </row>
    <row r="71" spans="1:19" ht="18.95" customHeight="1" x14ac:dyDescent="0.25">
      <c r="A71" s="380" t="s">
        <v>384</v>
      </c>
      <c r="B71" s="381"/>
      <c r="C71" s="381"/>
      <c r="D71" s="381"/>
      <c r="E71" s="381"/>
      <c r="F71" s="381"/>
      <c r="G71" s="381"/>
      <c r="H71" s="381"/>
      <c r="I71" s="381"/>
      <c r="J71" s="381"/>
      <c r="K71" s="381"/>
      <c r="L71" s="381"/>
      <c r="M71" s="381"/>
      <c r="N71" s="381"/>
      <c r="O71" s="381"/>
      <c r="P71" s="381"/>
      <c r="Q71" s="381"/>
      <c r="R71" s="381"/>
      <c r="S71" s="382"/>
    </row>
    <row r="72" spans="1:19" ht="18.95" customHeight="1" x14ac:dyDescent="0.25">
      <c r="A72" s="383"/>
      <c r="B72" s="384"/>
      <c r="C72" s="384"/>
      <c r="D72" s="384"/>
      <c r="E72" s="384"/>
      <c r="F72" s="384"/>
      <c r="G72" s="384"/>
      <c r="H72" s="384"/>
      <c r="I72" s="384"/>
      <c r="J72" s="384"/>
      <c r="K72" s="384"/>
      <c r="L72" s="384"/>
      <c r="M72" s="384"/>
      <c r="N72" s="384"/>
      <c r="O72" s="384"/>
      <c r="P72" s="384"/>
      <c r="Q72" s="384"/>
      <c r="R72" s="384"/>
      <c r="S72" s="385"/>
    </row>
    <row r="73" spans="1:19" ht="18.95" customHeight="1" x14ac:dyDescent="0.25">
      <c r="A73" s="383"/>
      <c r="B73" s="384"/>
      <c r="C73" s="384"/>
      <c r="D73" s="384"/>
      <c r="E73" s="384"/>
      <c r="F73" s="384"/>
      <c r="G73" s="384"/>
      <c r="H73" s="384"/>
      <c r="I73" s="384"/>
      <c r="J73" s="384"/>
      <c r="K73" s="384"/>
      <c r="L73" s="384"/>
      <c r="M73" s="384"/>
      <c r="N73" s="384"/>
      <c r="O73" s="384"/>
      <c r="P73" s="384"/>
      <c r="Q73" s="384"/>
      <c r="R73" s="384"/>
      <c r="S73" s="385"/>
    </row>
    <row r="74" spans="1:19" ht="18.95" customHeight="1" x14ac:dyDescent="0.25">
      <c r="A74" s="383"/>
      <c r="B74" s="384"/>
      <c r="C74" s="384"/>
      <c r="D74" s="384"/>
      <c r="E74" s="384"/>
      <c r="F74" s="384"/>
      <c r="G74" s="384"/>
      <c r="H74" s="384"/>
      <c r="I74" s="384"/>
      <c r="J74" s="384"/>
      <c r="K74" s="384"/>
      <c r="L74" s="384"/>
      <c r="M74" s="384"/>
      <c r="N74" s="384"/>
      <c r="O74" s="384"/>
      <c r="P74" s="384"/>
      <c r="Q74" s="384"/>
      <c r="R74" s="384"/>
      <c r="S74" s="385"/>
    </row>
    <row r="75" spans="1:19" ht="18.95" customHeight="1" x14ac:dyDescent="0.25">
      <c r="A75" s="386"/>
      <c r="B75" s="387"/>
      <c r="C75" s="387"/>
      <c r="D75" s="387"/>
      <c r="E75" s="387"/>
      <c r="F75" s="387"/>
      <c r="G75" s="387"/>
      <c r="H75" s="387"/>
      <c r="I75" s="387"/>
      <c r="J75" s="387"/>
      <c r="K75" s="387"/>
      <c r="L75" s="387"/>
      <c r="M75" s="387"/>
      <c r="N75" s="387"/>
      <c r="O75" s="387"/>
      <c r="P75" s="387"/>
      <c r="Q75" s="387"/>
      <c r="R75" s="387"/>
      <c r="S75" s="388"/>
    </row>
    <row r="77" spans="1:19" ht="18.95" customHeight="1" x14ac:dyDescent="0.25">
      <c r="A77" s="2" t="s">
        <v>79</v>
      </c>
    </row>
    <row r="78" spans="1:19" ht="18.95" customHeight="1" x14ac:dyDescent="0.25">
      <c r="A78" s="380" t="s">
        <v>313</v>
      </c>
      <c r="B78" s="381"/>
      <c r="C78" s="381"/>
      <c r="D78" s="381"/>
      <c r="E78" s="381"/>
      <c r="F78" s="381"/>
      <c r="G78" s="381"/>
      <c r="H78" s="381"/>
      <c r="I78" s="381"/>
      <c r="J78" s="381"/>
      <c r="K78" s="381"/>
      <c r="L78" s="381"/>
      <c r="M78" s="381"/>
      <c r="N78" s="381"/>
      <c r="O78" s="381"/>
      <c r="P78" s="381"/>
      <c r="Q78" s="381"/>
      <c r="R78" s="381"/>
      <c r="S78" s="382"/>
    </row>
    <row r="79" spans="1:19" ht="18.95" customHeight="1" x14ac:dyDescent="0.25">
      <c r="A79" s="386"/>
      <c r="B79" s="387"/>
      <c r="C79" s="387"/>
      <c r="D79" s="387"/>
      <c r="E79" s="387"/>
      <c r="F79" s="387"/>
      <c r="G79" s="387"/>
      <c r="H79" s="387"/>
      <c r="I79" s="387"/>
      <c r="J79" s="387"/>
      <c r="K79" s="387"/>
      <c r="L79" s="387"/>
      <c r="M79" s="387"/>
      <c r="N79" s="387"/>
      <c r="O79" s="387"/>
      <c r="P79" s="387"/>
      <c r="Q79" s="387"/>
      <c r="R79" s="387"/>
      <c r="S79" s="388"/>
    </row>
    <row r="82" spans="1:19" ht="18.95" customHeight="1" x14ac:dyDescent="0.25">
      <c r="A82" s="2" t="s">
        <v>80</v>
      </c>
    </row>
    <row r="83" spans="1:19" ht="18.95" customHeight="1" x14ac:dyDescent="0.25">
      <c r="B83" s="389" t="s">
        <v>81</v>
      </c>
      <c r="C83" s="389"/>
      <c r="D83" s="389"/>
      <c r="E83" s="394">
        <v>46132</v>
      </c>
      <c r="F83" s="394"/>
      <c r="G83" s="394"/>
      <c r="H83" s="394"/>
      <c r="I83" s="394"/>
      <c r="J83" s="394"/>
      <c r="K83" s="394"/>
      <c r="L83" s="395">
        <v>46371</v>
      </c>
      <c r="M83" s="395"/>
      <c r="N83" s="395"/>
      <c r="O83" s="395"/>
      <c r="P83" s="395"/>
      <c r="Q83" s="395"/>
      <c r="R83" s="395"/>
    </row>
    <row r="84" spans="1:19" ht="18.95" customHeight="1" x14ac:dyDescent="0.25">
      <c r="B84" s="389" t="s">
        <v>82</v>
      </c>
      <c r="C84" s="389"/>
      <c r="D84" s="389"/>
      <c r="E84" s="396" t="s">
        <v>385</v>
      </c>
      <c r="F84" s="396"/>
      <c r="G84" s="396"/>
      <c r="H84" s="396"/>
      <c r="I84" s="396"/>
      <c r="J84" s="396"/>
      <c r="K84" s="396"/>
      <c r="L84" s="396"/>
      <c r="M84" s="396"/>
      <c r="N84" s="396"/>
      <c r="O84" s="396"/>
      <c r="P84" s="396"/>
      <c r="Q84" s="396"/>
      <c r="R84" s="396"/>
      <c r="S84" s="396"/>
    </row>
    <row r="85" spans="1:19" ht="18.95" customHeight="1" x14ac:dyDescent="0.25">
      <c r="B85" s="397" t="s">
        <v>21</v>
      </c>
      <c r="C85" s="397"/>
      <c r="D85" s="397"/>
    </row>
    <row r="86" spans="1:19" ht="18.95" customHeight="1" x14ac:dyDescent="0.25">
      <c r="B86" s="380" t="s">
        <v>386</v>
      </c>
      <c r="C86" s="381"/>
      <c r="D86" s="381"/>
      <c r="E86" s="381"/>
      <c r="F86" s="381"/>
      <c r="G86" s="381"/>
      <c r="H86" s="381"/>
      <c r="I86" s="381"/>
      <c r="J86" s="381"/>
      <c r="K86" s="381"/>
      <c r="L86" s="381"/>
      <c r="M86" s="381"/>
      <c r="N86" s="381"/>
      <c r="O86" s="381"/>
      <c r="P86" s="381"/>
      <c r="Q86" s="381"/>
      <c r="R86" s="381"/>
      <c r="S86" s="382"/>
    </row>
    <row r="87" spans="1:19" ht="18.95" customHeight="1" x14ac:dyDescent="0.25">
      <c r="B87" s="383"/>
      <c r="C87" s="384"/>
      <c r="D87" s="384"/>
      <c r="E87" s="384"/>
      <c r="F87" s="384"/>
      <c r="G87" s="384"/>
      <c r="H87" s="384"/>
      <c r="I87" s="384"/>
      <c r="J87" s="384"/>
      <c r="K87" s="384"/>
      <c r="L87" s="384"/>
      <c r="M87" s="384"/>
      <c r="N87" s="384"/>
      <c r="O87" s="384"/>
      <c r="P87" s="384"/>
      <c r="Q87" s="384"/>
      <c r="R87" s="384"/>
      <c r="S87" s="385"/>
    </row>
    <row r="88" spans="1:19" ht="18.95" customHeight="1" x14ac:dyDescent="0.25">
      <c r="B88" s="386"/>
      <c r="C88" s="387"/>
      <c r="D88" s="387"/>
      <c r="E88" s="387"/>
      <c r="F88" s="387"/>
      <c r="G88" s="387"/>
      <c r="H88" s="387"/>
      <c r="I88" s="387"/>
      <c r="J88" s="387"/>
      <c r="K88" s="387"/>
      <c r="L88" s="387"/>
      <c r="M88" s="387"/>
      <c r="N88" s="387"/>
      <c r="O88" s="387"/>
      <c r="P88" s="387"/>
      <c r="Q88" s="387"/>
      <c r="R88" s="387"/>
      <c r="S88" s="388"/>
    </row>
    <row r="89" spans="1:19" ht="18.95" customHeight="1" x14ac:dyDescent="0.25">
      <c r="B89" s="2" t="s">
        <v>83</v>
      </c>
    </row>
    <row r="91" spans="1:19" ht="18.95" customHeight="1" x14ac:dyDescent="0.25">
      <c r="A91" s="2" t="s">
        <v>84</v>
      </c>
    </row>
    <row r="92" spans="1:19" ht="18.95" customHeight="1" x14ac:dyDescent="0.25">
      <c r="A92" s="380" t="s">
        <v>387</v>
      </c>
      <c r="B92" s="381"/>
      <c r="C92" s="381"/>
      <c r="D92" s="381"/>
      <c r="E92" s="381"/>
      <c r="F92" s="381"/>
      <c r="G92" s="381"/>
      <c r="H92" s="381"/>
      <c r="I92" s="381"/>
      <c r="J92" s="381"/>
      <c r="K92" s="381"/>
      <c r="L92" s="381"/>
      <c r="M92" s="381"/>
      <c r="N92" s="381"/>
      <c r="O92" s="381"/>
      <c r="P92" s="381"/>
      <c r="Q92" s="381"/>
      <c r="R92" s="381"/>
      <c r="S92" s="382"/>
    </row>
    <row r="93" spans="1:19" ht="18.95" customHeight="1" x14ac:dyDescent="0.25">
      <c r="A93" s="383"/>
      <c r="B93" s="384"/>
      <c r="C93" s="384"/>
      <c r="D93" s="384"/>
      <c r="E93" s="384"/>
      <c r="F93" s="384"/>
      <c r="G93" s="384"/>
      <c r="H93" s="384"/>
      <c r="I93" s="384"/>
      <c r="J93" s="384"/>
      <c r="K93" s="384"/>
      <c r="L93" s="384"/>
      <c r="M93" s="384"/>
      <c r="N93" s="384"/>
      <c r="O93" s="384"/>
      <c r="P93" s="384"/>
      <c r="Q93" s="384"/>
      <c r="R93" s="384"/>
      <c r="S93" s="385"/>
    </row>
    <row r="94" spans="1:19" ht="18.95" customHeight="1" x14ac:dyDescent="0.25">
      <c r="A94" s="383"/>
      <c r="B94" s="384"/>
      <c r="C94" s="384"/>
      <c r="D94" s="384"/>
      <c r="E94" s="384"/>
      <c r="F94" s="384"/>
      <c r="G94" s="384"/>
      <c r="H94" s="384"/>
      <c r="I94" s="384"/>
      <c r="J94" s="384"/>
      <c r="K94" s="384"/>
      <c r="L94" s="384"/>
      <c r="M94" s="384"/>
      <c r="N94" s="384"/>
      <c r="O94" s="384"/>
      <c r="P94" s="384"/>
      <c r="Q94" s="384"/>
      <c r="R94" s="384"/>
      <c r="S94" s="385"/>
    </row>
    <row r="95" spans="1:19" ht="18.95" customHeight="1" x14ac:dyDescent="0.25">
      <c r="A95" s="386"/>
      <c r="B95" s="387"/>
      <c r="C95" s="387"/>
      <c r="D95" s="387"/>
      <c r="E95" s="387"/>
      <c r="F95" s="387"/>
      <c r="G95" s="387"/>
      <c r="H95" s="387"/>
      <c r="I95" s="387"/>
      <c r="J95" s="387"/>
      <c r="K95" s="387"/>
      <c r="L95" s="387"/>
      <c r="M95" s="387"/>
      <c r="N95" s="387"/>
      <c r="O95" s="387"/>
      <c r="P95" s="387"/>
      <c r="Q95" s="387"/>
      <c r="R95" s="387"/>
      <c r="S95" s="388"/>
    </row>
    <row r="97" spans="1:19" ht="18.95" customHeight="1" x14ac:dyDescent="0.25">
      <c r="A97" s="2" t="s">
        <v>85</v>
      </c>
    </row>
    <row r="98" spans="1:19" ht="18.95" customHeight="1" x14ac:dyDescent="0.25">
      <c r="B98" s="2" t="s">
        <v>86</v>
      </c>
    </row>
    <row r="99" spans="1:19" ht="18.95" customHeight="1" x14ac:dyDescent="0.25">
      <c r="B99" s="380" t="s">
        <v>314</v>
      </c>
      <c r="C99" s="381"/>
      <c r="D99" s="381"/>
      <c r="E99" s="381"/>
      <c r="F99" s="381"/>
      <c r="G99" s="381"/>
      <c r="H99" s="381"/>
      <c r="I99" s="381"/>
      <c r="J99" s="381"/>
      <c r="K99" s="381"/>
      <c r="L99" s="381"/>
      <c r="M99" s="381"/>
      <c r="N99" s="381"/>
      <c r="O99" s="381"/>
      <c r="P99" s="381"/>
      <c r="Q99" s="381"/>
      <c r="R99" s="381"/>
      <c r="S99" s="382"/>
    </row>
    <row r="100" spans="1:19" ht="18.95" customHeight="1" x14ac:dyDescent="0.25">
      <c r="B100" s="383"/>
      <c r="C100" s="384"/>
      <c r="D100" s="384"/>
      <c r="E100" s="384"/>
      <c r="F100" s="384"/>
      <c r="G100" s="384"/>
      <c r="H100" s="384"/>
      <c r="I100" s="384"/>
      <c r="J100" s="384"/>
      <c r="K100" s="384"/>
      <c r="L100" s="384"/>
      <c r="M100" s="384"/>
      <c r="N100" s="384"/>
      <c r="O100" s="384"/>
      <c r="P100" s="384"/>
      <c r="Q100" s="384"/>
      <c r="R100" s="384"/>
      <c r="S100" s="385"/>
    </row>
    <row r="101" spans="1:19" ht="18.95" customHeight="1" x14ac:dyDescent="0.25">
      <c r="B101" s="386"/>
      <c r="C101" s="387"/>
      <c r="D101" s="387"/>
      <c r="E101" s="387"/>
      <c r="F101" s="387"/>
      <c r="G101" s="387"/>
      <c r="H101" s="387"/>
      <c r="I101" s="387"/>
      <c r="J101" s="387"/>
      <c r="K101" s="387"/>
      <c r="L101" s="387"/>
      <c r="M101" s="387"/>
      <c r="N101" s="387"/>
      <c r="O101" s="387"/>
      <c r="P101" s="387"/>
      <c r="Q101" s="387"/>
      <c r="R101" s="387"/>
      <c r="S101" s="388"/>
    </row>
    <row r="102" spans="1:19" ht="18.95" customHeight="1" x14ac:dyDescent="0.25">
      <c r="B102" s="398" t="s">
        <v>87</v>
      </c>
      <c r="C102" s="398"/>
      <c r="D102" s="398"/>
      <c r="E102" s="398"/>
      <c r="F102" s="398"/>
      <c r="G102" s="399">
        <v>46418</v>
      </c>
      <c r="H102" s="399"/>
      <c r="I102" s="399"/>
      <c r="J102" s="399"/>
      <c r="K102" s="399"/>
      <c r="L102" s="400" t="s">
        <v>204</v>
      </c>
      <c r="M102" s="400"/>
      <c r="N102" s="400"/>
      <c r="O102" s="400"/>
      <c r="P102" s="400"/>
      <c r="Q102" s="400"/>
      <c r="R102" s="400"/>
      <c r="S102" s="400"/>
    </row>
    <row r="104" spans="1:19" ht="18.95" customHeight="1" x14ac:dyDescent="0.25">
      <c r="A104" s="2" t="s">
        <v>88</v>
      </c>
    </row>
    <row r="105" spans="1:19" ht="18.95" customHeight="1" x14ac:dyDescent="0.25">
      <c r="A105" s="380" t="s">
        <v>388</v>
      </c>
      <c r="B105" s="381"/>
      <c r="C105" s="381"/>
      <c r="D105" s="381"/>
      <c r="E105" s="381"/>
      <c r="F105" s="381"/>
      <c r="G105" s="381"/>
      <c r="H105" s="381"/>
      <c r="I105" s="381"/>
      <c r="J105" s="381"/>
      <c r="K105" s="381"/>
      <c r="L105" s="381"/>
      <c r="M105" s="381"/>
      <c r="N105" s="381"/>
      <c r="O105" s="381"/>
      <c r="P105" s="381"/>
      <c r="Q105" s="381"/>
      <c r="R105" s="381"/>
      <c r="S105" s="382"/>
    </row>
    <row r="106" spans="1:19" ht="18.95" customHeight="1" x14ac:dyDescent="0.25">
      <c r="A106" s="383"/>
      <c r="B106" s="384"/>
      <c r="C106" s="384"/>
      <c r="D106" s="384"/>
      <c r="E106" s="384"/>
      <c r="F106" s="384"/>
      <c r="G106" s="384"/>
      <c r="H106" s="384"/>
      <c r="I106" s="384"/>
      <c r="J106" s="384"/>
      <c r="K106" s="384"/>
      <c r="L106" s="384"/>
      <c r="M106" s="384"/>
      <c r="N106" s="384"/>
      <c r="O106" s="384"/>
      <c r="P106" s="384"/>
      <c r="Q106" s="384"/>
      <c r="R106" s="384"/>
      <c r="S106" s="385"/>
    </row>
    <row r="107" spans="1:19" ht="18.95" customHeight="1" x14ac:dyDescent="0.25">
      <c r="A107" s="383"/>
      <c r="B107" s="384"/>
      <c r="C107" s="384"/>
      <c r="D107" s="384"/>
      <c r="E107" s="384"/>
      <c r="F107" s="384"/>
      <c r="G107" s="384"/>
      <c r="H107" s="384"/>
      <c r="I107" s="384"/>
      <c r="J107" s="384"/>
      <c r="K107" s="384"/>
      <c r="L107" s="384"/>
      <c r="M107" s="384"/>
      <c r="N107" s="384"/>
      <c r="O107" s="384"/>
      <c r="P107" s="384"/>
      <c r="Q107" s="384"/>
      <c r="R107" s="384"/>
      <c r="S107" s="385"/>
    </row>
    <row r="108" spans="1:19" ht="18.95" customHeight="1" x14ac:dyDescent="0.25">
      <c r="A108" s="386"/>
      <c r="B108" s="387"/>
      <c r="C108" s="387"/>
      <c r="D108" s="387"/>
      <c r="E108" s="387"/>
      <c r="F108" s="387"/>
      <c r="G108" s="387"/>
      <c r="H108" s="387"/>
      <c r="I108" s="387"/>
      <c r="J108" s="387"/>
      <c r="K108" s="387"/>
      <c r="L108" s="387"/>
      <c r="M108" s="387"/>
      <c r="N108" s="387"/>
      <c r="O108" s="387"/>
      <c r="P108" s="387"/>
      <c r="Q108" s="387"/>
      <c r="R108" s="387"/>
      <c r="S108" s="388"/>
    </row>
    <row r="115" spans="1:19" ht="18.95" customHeight="1" x14ac:dyDescent="0.25">
      <c r="A115" s="22" t="s">
        <v>89</v>
      </c>
    </row>
    <row r="116" spans="1:19" ht="18.95" customHeight="1" thickBot="1" x14ac:dyDescent="0.3">
      <c r="A116" s="2" t="s">
        <v>90</v>
      </c>
    </row>
    <row r="117" spans="1:19" ht="18.95" customHeight="1" x14ac:dyDescent="0.25">
      <c r="A117" s="392" t="s">
        <v>91</v>
      </c>
      <c r="B117" s="373"/>
      <c r="C117" s="373"/>
      <c r="D117" s="373"/>
      <c r="E117" s="373"/>
      <c r="F117" s="373"/>
      <c r="G117" s="373"/>
      <c r="H117" s="373" t="s">
        <v>93</v>
      </c>
      <c r="I117" s="373"/>
      <c r="J117" s="373"/>
      <c r="K117" s="373"/>
      <c r="L117" s="373"/>
      <c r="M117" s="373"/>
      <c r="N117" s="376"/>
    </row>
    <row r="118" spans="1:19" ht="18.95" customHeight="1" thickBot="1" x14ac:dyDescent="0.3">
      <c r="A118" s="393" t="s">
        <v>92</v>
      </c>
      <c r="B118" s="374"/>
      <c r="C118" s="374"/>
      <c r="D118" s="374"/>
      <c r="E118" s="374"/>
      <c r="F118" s="374"/>
      <c r="G118" s="374"/>
      <c r="H118" s="390">
        <v>46388</v>
      </c>
      <c r="I118" s="390"/>
      <c r="J118" s="390"/>
      <c r="K118" s="390"/>
      <c r="L118" s="390"/>
      <c r="M118" s="390"/>
      <c r="N118" s="391"/>
    </row>
    <row r="119" spans="1:19" ht="18.95" customHeight="1" x14ac:dyDescent="0.25">
      <c r="A119" s="2" t="s">
        <v>94</v>
      </c>
    </row>
    <row r="121" spans="1:19" ht="18.95" customHeight="1" x14ac:dyDescent="0.25">
      <c r="A121" s="2" t="s">
        <v>95</v>
      </c>
    </row>
    <row r="122" spans="1:19" ht="18.95" customHeight="1" x14ac:dyDescent="0.25">
      <c r="B122" s="2" t="s">
        <v>96</v>
      </c>
    </row>
    <row r="125" spans="1:19" ht="18.95" customHeight="1" thickBot="1" x14ac:dyDescent="0.3">
      <c r="A125" s="22" t="s">
        <v>97</v>
      </c>
    </row>
    <row r="126" spans="1:19" ht="18.95" customHeight="1" x14ac:dyDescent="0.25">
      <c r="B126" s="11"/>
      <c r="C126" s="373" t="s">
        <v>22</v>
      </c>
      <c r="D126" s="373"/>
      <c r="E126" s="373"/>
      <c r="F126" s="373"/>
      <c r="G126" s="373"/>
      <c r="H126" s="373"/>
      <c r="I126" s="373"/>
      <c r="J126" s="373"/>
      <c r="K126" s="373"/>
      <c r="L126" s="373" t="s">
        <v>23</v>
      </c>
      <c r="M126" s="373"/>
      <c r="N126" s="373" t="s">
        <v>24</v>
      </c>
      <c r="O126" s="373"/>
      <c r="P126" s="373" t="s">
        <v>25</v>
      </c>
      <c r="Q126" s="373"/>
      <c r="R126" s="373"/>
      <c r="S126" s="376"/>
    </row>
    <row r="127" spans="1:19" ht="18.95" customHeight="1" x14ac:dyDescent="0.25">
      <c r="B127" s="39">
        <v>1</v>
      </c>
      <c r="C127" s="377" t="s">
        <v>26</v>
      </c>
      <c r="D127" s="377"/>
      <c r="E127" s="377"/>
      <c r="F127" s="377"/>
      <c r="G127" s="377"/>
      <c r="H127" s="377"/>
      <c r="I127" s="377"/>
      <c r="J127" s="377"/>
      <c r="K127" s="377"/>
      <c r="L127" s="349" t="s">
        <v>47</v>
      </c>
      <c r="M127" s="349"/>
      <c r="N127" s="349" t="s">
        <v>47</v>
      </c>
      <c r="O127" s="349"/>
      <c r="P127" s="349"/>
      <c r="Q127" s="349"/>
      <c r="R127" s="349"/>
      <c r="S127" s="372"/>
    </row>
    <row r="128" spans="1:19" ht="18.95" customHeight="1" x14ac:dyDescent="0.25">
      <c r="B128" s="39">
        <v>2</v>
      </c>
      <c r="C128" s="377" t="s">
        <v>27</v>
      </c>
      <c r="D128" s="377"/>
      <c r="E128" s="377"/>
      <c r="F128" s="377"/>
      <c r="G128" s="377"/>
      <c r="H128" s="377"/>
      <c r="I128" s="377"/>
      <c r="J128" s="377"/>
      <c r="K128" s="377"/>
      <c r="L128" s="349" t="s">
        <v>47</v>
      </c>
      <c r="M128" s="349"/>
      <c r="N128" s="349" t="s">
        <v>47</v>
      </c>
      <c r="O128" s="349"/>
      <c r="P128" s="349"/>
      <c r="Q128" s="349"/>
      <c r="R128" s="349"/>
      <c r="S128" s="372"/>
    </row>
    <row r="129" spans="2:19" ht="18.95" customHeight="1" x14ac:dyDescent="0.25">
      <c r="B129" s="39">
        <v>3</v>
      </c>
      <c r="C129" s="377" t="s">
        <v>28</v>
      </c>
      <c r="D129" s="377"/>
      <c r="E129" s="377"/>
      <c r="F129" s="377"/>
      <c r="G129" s="377"/>
      <c r="H129" s="377"/>
      <c r="I129" s="377"/>
      <c r="J129" s="377"/>
      <c r="K129" s="377"/>
      <c r="L129" s="349" t="s">
        <v>47</v>
      </c>
      <c r="M129" s="349"/>
      <c r="N129" s="349" t="s">
        <v>47</v>
      </c>
      <c r="O129" s="349"/>
      <c r="P129" s="349"/>
      <c r="Q129" s="349"/>
      <c r="R129" s="349"/>
      <c r="S129" s="372"/>
    </row>
    <row r="130" spans="2:19" ht="18.95" customHeight="1" x14ac:dyDescent="0.25">
      <c r="B130" s="39">
        <v>4</v>
      </c>
      <c r="C130" s="379" t="str">
        <f>"事業実施主体の令和"&amp;TEXT(N2,"e")&amp;"年度事業計画及び予算書"</f>
        <v>事業実施主体の令和令和　　　年　　　月　　　日年度事業計画及び予算書</v>
      </c>
      <c r="D130" s="379"/>
      <c r="E130" s="379"/>
      <c r="F130" s="379"/>
      <c r="G130" s="379"/>
      <c r="H130" s="379"/>
      <c r="I130" s="379"/>
      <c r="J130" s="379"/>
      <c r="K130" s="379"/>
      <c r="L130" s="349" t="s">
        <v>47</v>
      </c>
      <c r="M130" s="349"/>
      <c r="N130" s="349" t="s">
        <v>47</v>
      </c>
      <c r="O130" s="349"/>
      <c r="P130" s="349"/>
      <c r="Q130" s="349"/>
      <c r="R130" s="349"/>
      <c r="S130" s="372"/>
    </row>
    <row r="131" spans="2:19" ht="18.95" customHeight="1" x14ac:dyDescent="0.25">
      <c r="B131" s="39">
        <v>5</v>
      </c>
      <c r="C131" s="377" t="s">
        <v>29</v>
      </c>
      <c r="D131" s="377"/>
      <c r="E131" s="377"/>
      <c r="F131" s="377"/>
      <c r="G131" s="377"/>
      <c r="H131" s="377"/>
      <c r="I131" s="377"/>
      <c r="J131" s="377"/>
      <c r="K131" s="377"/>
      <c r="L131" s="349" t="s">
        <v>47</v>
      </c>
      <c r="M131" s="349"/>
      <c r="N131" s="349" t="s">
        <v>47</v>
      </c>
      <c r="O131" s="349"/>
      <c r="P131" s="349"/>
      <c r="Q131" s="349"/>
      <c r="R131" s="349"/>
      <c r="S131" s="372"/>
    </row>
    <row r="132" spans="2:19" ht="18.95" customHeight="1" x14ac:dyDescent="0.25">
      <c r="B132" s="39">
        <v>6</v>
      </c>
      <c r="C132" s="377" t="s">
        <v>30</v>
      </c>
      <c r="D132" s="377"/>
      <c r="E132" s="377"/>
      <c r="F132" s="377"/>
      <c r="G132" s="377"/>
      <c r="H132" s="377"/>
      <c r="I132" s="377"/>
      <c r="J132" s="377"/>
      <c r="K132" s="377"/>
      <c r="L132" s="349" t="s">
        <v>47</v>
      </c>
      <c r="M132" s="349"/>
      <c r="N132" s="349" t="s">
        <v>47</v>
      </c>
      <c r="O132" s="349"/>
      <c r="P132" s="349"/>
      <c r="Q132" s="349"/>
      <c r="R132" s="349"/>
      <c r="S132" s="372"/>
    </row>
    <row r="133" spans="2:19" ht="18.95" customHeight="1" x14ac:dyDescent="0.25">
      <c r="B133" s="39">
        <v>7</v>
      </c>
      <c r="C133" s="377" t="s">
        <v>31</v>
      </c>
      <c r="D133" s="377"/>
      <c r="E133" s="377"/>
      <c r="F133" s="377"/>
      <c r="G133" s="377"/>
      <c r="H133" s="377"/>
      <c r="I133" s="377"/>
      <c r="J133" s="377"/>
      <c r="K133" s="377"/>
      <c r="L133" s="349"/>
      <c r="M133" s="349"/>
      <c r="N133" s="349"/>
      <c r="O133" s="349"/>
      <c r="P133" s="349"/>
      <c r="Q133" s="349"/>
      <c r="R133" s="349"/>
      <c r="S133" s="372"/>
    </row>
    <row r="134" spans="2:19" ht="18.95" customHeight="1" x14ac:dyDescent="0.25">
      <c r="B134" s="39">
        <v>8</v>
      </c>
      <c r="C134" s="377" t="s">
        <v>32</v>
      </c>
      <c r="D134" s="377"/>
      <c r="E134" s="377"/>
      <c r="F134" s="377"/>
      <c r="G134" s="377"/>
      <c r="H134" s="377"/>
      <c r="I134" s="377"/>
      <c r="J134" s="377"/>
      <c r="K134" s="377"/>
      <c r="L134" s="349"/>
      <c r="M134" s="349"/>
      <c r="N134" s="349"/>
      <c r="O134" s="349"/>
      <c r="P134" s="349"/>
      <c r="Q134" s="349"/>
      <c r="R134" s="349"/>
      <c r="S134" s="372"/>
    </row>
    <row r="135" spans="2:19" ht="18.95" customHeight="1" x14ac:dyDescent="0.25">
      <c r="B135" s="39">
        <v>9</v>
      </c>
      <c r="C135" s="377" t="s">
        <v>33</v>
      </c>
      <c r="D135" s="377"/>
      <c r="E135" s="377"/>
      <c r="F135" s="377"/>
      <c r="G135" s="377"/>
      <c r="H135" s="377"/>
      <c r="I135" s="377"/>
      <c r="J135" s="377"/>
      <c r="K135" s="377"/>
      <c r="L135" s="349"/>
      <c r="M135" s="349"/>
      <c r="N135" s="349"/>
      <c r="O135" s="349"/>
      <c r="P135" s="349"/>
      <c r="Q135" s="349"/>
      <c r="R135" s="349"/>
      <c r="S135" s="372"/>
    </row>
    <row r="136" spans="2:19" ht="18.95" customHeight="1" x14ac:dyDescent="0.25">
      <c r="B136" s="39">
        <v>10</v>
      </c>
      <c r="C136" s="377" t="s">
        <v>34</v>
      </c>
      <c r="D136" s="377"/>
      <c r="E136" s="377"/>
      <c r="F136" s="377"/>
      <c r="G136" s="377"/>
      <c r="H136" s="377"/>
      <c r="I136" s="377"/>
      <c r="J136" s="377"/>
      <c r="K136" s="377"/>
      <c r="L136" s="349"/>
      <c r="M136" s="349"/>
      <c r="N136" s="349"/>
      <c r="O136" s="349"/>
      <c r="P136" s="349"/>
      <c r="Q136" s="349"/>
      <c r="R136" s="349"/>
      <c r="S136" s="372"/>
    </row>
    <row r="137" spans="2:19" ht="18.95" customHeight="1" x14ac:dyDescent="0.25">
      <c r="B137" s="39">
        <v>11</v>
      </c>
      <c r="C137" s="377" t="s">
        <v>35</v>
      </c>
      <c r="D137" s="377"/>
      <c r="E137" s="377"/>
      <c r="F137" s="377"/>
      <c r="G137" s="377"/>
      <c r="H137" s="377"/>
      <c r="I137" s="377"/>
      <c r="J137" s="377"/>
      <c r="K137" s="377"/>
      <c r="L137" s="349"/>
      <c r="M137" s="349"/>
      <c r="N137" s="349"/>
      <c r="O137" s="349"/>
      <c r="P137" s="349"/>
      <c r="Q137" s="349"/>
      <c r="R137" s="349"/>
      <c r="S137" s="372"/>
    </row>
    <row r="138" spans="2:19" ht="18.95" customHeight="1" x14ac:dyDescent="0.25">
      <c r="B138" s="39">
        <v>12</v>
      </c>
      <c r="C138" s="377" t="s">
        <v>36</v>
      </c>
      <c r="D138" s="377"/>
      <c r="E138" s="377"/>
      <c r="F138" s="377"/>
      <c r="G138" s="377"/>
      <c r="H138" s="377"/>
      <c r="I138" s="377"/>
      <c r="J138" s="377"/>
      <c r="K138" s="377"/>
      <c r="L138" s="349"/>
      <c r="M138" s="349"/>
      <c r="N138" s="349"/>
      <c r="O138" s="349"/>
      <c r="P138" s="349"/>
      <c r="Q138" s="349"/>
      <c r="R138" s="349"/>
      <c r="S138" s="372"/>
    </row>
    <row r="139" spans="2:19" ht="18.95" customHeight="1" x14ac:dyDescent="0.25">
      <c r="B139" s="39">
        <v>13</v>
      </c>
      <c r="C139" s="377" t="s">
        <v>37</v>
      </c>
      <c r="D139" s="377"/>
      <c r="E139" s="377"/>
      <c r="F139" s="377"/>
      <c r="G139" s="377"/>
      <c r="H139" s="377"/>
      <c r="I139" s="377"/>
      <c r="J139" s="377"/>
      <c r="K139" s="377"/>
      <c r="L139" s="349"/>
      <c r="M139" s="349"/>
      <c r="N139" s="349"/>
      <c r="O139" s="349"/>
      <c r="P139" s="349"/>
      <c r="Q139" s="349"/>
      <c r="R139" s="349"/>
      <c r="S139" s="372"/>
    </row>
    <row r="140" spans="2:19" ht="18.95" customHeight="1" x14ac:dyDescent="0.25">
      <c r="B140" s="39">
        <v>14</v>
      </c>
      <c r="C140" s="377" t="s">
        <v>38</v>
      </c>
      <c r="D140" s="377"/>
      <c r="E140" s="377"/>
      <c r="F140" s="377"/>
      <c r="G140" s="377"/>
      <c r="H140" s="377"/>
      <c r="I140" s="377"/>
      <c r="J140" s="377"/>
      <c r="K140" s="377"/>
      <c r="L140" s="349"/>
      <c r="M140" s="349"/>
      <c r="N140" s="349"/>
      <c r="O140" s="349"/>
      <c r="P140" s="349"/>
      <c r="Q140" s="349"/>
      <c r="R140" s="349"/>
      <c r="S140" s="372"/>
    </row>
    <row r="141" spans="2:19" ht="18.95" customHeight="1" x14ac:dyDescent="0.25">
      <c r="B141" s="39">
        <v>15</v>
      </c>
      <c r="C141" s="377" t="s">
        <v>39</v>
      </c>
      <c r="D141" s="377"/>
      <c r="E141" s="377"/>
      <c r="F141" s="377"/>
      <c r="G141" s="377"/>
      <c r="H141" s="377"/>
      <c r="I141" s="377"/>
      <c r="J141" s="377"/>
      <c r="K141" s="377"/>
      <c r="L141" s="349"/>
      <c r="M141" s="349"/>
      <c r="N141" s="349"/>
      <c r="O141" s="349"/>
      <c r="P141" s="349"/>
      <c r="Q141" s="349"/>
      <c r="R141" s="349"/>
      <c r="S141" s="372"/>
    </row>
    <row r="142" spans="2:19" ht="18.95" customHeight="1" thickBot="1" x14ac:dyDescent="0.3">
      <c r="B142" s="40">
        <v>16</v>
      </c>
      <c r="C142" s="378" t="s">
        <v>40</v>
      </c>
      <c r="D142" s="378"/>
      <c r="E142" s="378"/>
      <c r="F142" s="378"/>
      <c r="G142" s="378"/>
      <c r="H142" s="378"/>
      <c r="I142" s="378"/>
      <c r="J142" s="378"/>
      <c r="K142" s="378"/>
      <c r="L142" s="374"/>
      <c r="M142" s="374"/>
      <c r="N142" s="374"/>
      <c r="O142" s="374"/>
      <c r="P142" s="374"/>
      <c r="Q142" s="374"/>
      <c r="R142" s="374"/>
      <c r="S142" s="375"/>
    </row>
  </sheetData>
  <mergeCells count="162">
    <mergeCell ref="D11:Q12"/>
    <mergeCell ref="B18:I18"/>
    <mergeCell ref="B19:I19"/>
    <mergeCell ref="B20:I20"/>
    <mergeCell ref="B21:I21"/>
    <mergeCell ref="N1:S1"/>
    <mergeCell ref="N2:S2"/>
    <mergeCell ref="I6:S6"/>
    <mergeCell ref="N8:S8"/>
    <mergeCell ref="L18:S18"/>
    <mergeCell ref="L19:S19"/>
    <mergeCell ref="L20:S20"/>
    <mergeCell ref="L21:S21"/>
    <mergeCell ref="M22:S22"/>
    <mergeCell ref="M23:S23"/>
    <mergeCell ref="B22:I22"/>
    <mergeCell ref="B23:I23"/>
    <mergeCell ref="C24:I24"/>
    <mergeCell ref="C35:E35"/>
    <mergeCell ref="C36:E36"/>
    <mergeCell ref="B40:D40"/>
    <mergeCell ref="E40:I40"/>
    <mergeCell ref="J40:M40"/>
    <mergeCell ref="L24:S24"/>
    <mergeCell ref="L25:S25"/>
    <mergeCell ref="L26:S26"/>
    <mergeCell ref="C32:E32"/>
    <mergeCell ref="C33:E33"/>
    <mergeCell ref="C34:E34"/>
    <mergeCell ref="C25:I25"/>
    <mergeCell ref="B26:I26"/>
    <mergeCell ref="B27:I27"/>
    <mergeCell ref="B28:I28"/>
    <mergeCell ref="N40:R40"/>
    <mergeCell ref="F32:Q32"/>
    <mergeCell ref="F33:H33"/>
    <mergeCell ref="I33:Q33"/>
    <mergeCell ref="B41:E41"/>
    <mergeCell ref="B42:E42"/>
    <mergeCell ref="B43:E43"/>
    <mergeCell ref="B44:E44"/>
    <mergeCell ref="G42:I42"/>
    <mergeCell ref="J42:N42"/>
    <mergeCell ref="G44:M44"/>
    <mergeCell ref="G45:M45"/>
    <mergeCell ref="G41:R41"/>
    <mergeCell ref="G43:R43"/>
    <mergeCell ref="A51:S55"/>
    <mergeCell ref="K47:N47"/>
    <mergeCell ref="B45:E45"/>
    <mergeCell ref="O46:R46"/>
    <mergeCell ref="O47:R47"/>
    <mergeCell ref="B46:F46"/>
    <mergeCell ref="G46:J46"/>
    <mergeCell ref="G47:J47"/>
    <mergeCell ref="K46:N46"/>
    <mergeCell ref="B99:S101"/>
    <mergeCell ref="B102:F102"/>
    <mergeCell ref="G102:K102"/>
    <mergeCell ref="L102:S102"/>
    <mergeCell ref="A59:E59"/>
    <mergeCell ref="F59:J59"/>
    <mergeCell ref="F60:I61"/>
    <mergeCell ref="K59:S59"/>
    <mergeCell ref="K60:K61"/>
    <mergeCell ref="L60:L61"/>
    <mergeCell ref="M60:M61"/>
    <mergeCell ref="N60:N61"/>
    <mergeCell ref="O60:O61"/>
    <mergeCell ref="P60:P61"/>
    <mergeCell ref="Q60:Q61"/>
    <mergeCell ref="R60:R61"/>
    <mergeCell ref="A60:D61"/>
    <mergeCell ref="C127:K127"/>
    <mergeCell ref="C128:K128"/>
    <mergeCell ref="C129:K129"/>
    <mergeCell ref="C130:K130"/>
    <mergeCell ref="C131:K131"/>
    <mergeCell ref="C132:K132"/>
    <mergeCell ref="L137:M137"/>
    <mergeCell ref="L138:M138"/>
    <mergeCell ref="A66:S68"/>
    <mergeCell ref="A71:S75"/>
    <mergeCell ref="A78:S79"/>
    <mergeCell ref="B83:D83"/>
    <mergeCell ref="B84:D84"/>
    <mergeCell ref="A105:S108"/>
    <mergeCell ref="H118:N118"/>
    <mergeCell ref="H117:N117"/>
    <mergeCell ref="A117:G117"/>
    <mergeCell ref="A118:G118"/>
    <mergeCell ref="E83:K83"/>
    <mergeCell ref="L83:R83"/>
    <mergeCell ref="E84:S84"/>
    <mergeCell ref="B85:D85"/>
    <mergeCell ref="B86:S88"/>
    <mergeCell ref="A92:S95"/>
    <mergeCell ref="L142:M142"/>
    <mergeCell ref="L131:M131"/>
    <mergeCell ref="L132:M132"/>
    <mergeCell ref="L133:M133"/>
    <mergeCell ref="L134:M134"/>
    <mergeCell ref="L135:M135"/>
    <mergeCell ref="L136:M136"/>
    <mergeCell ref="C139:K139"/>
    <mergeCell ref="C140:K140"/>
    <mergeCell ref="C141:K141"/>
    <mergeCell ref="C142:K142"/>
    <mergeCell ref="C133:K133"/>
    <mergeCell ref="C134:K134"/>
    <mergeCell ref="C135:K135"/>
    <mergeCell ref="C136:K136"/>
    <mergeCell ref="C137:K137"/>
    <mergeCell ref="C138:K138"/>
    <mergeCell ref="P142:S142"/>
    <mergeCell ref="C126:K126"/>
    <mergeCell ref="P132:S132"/>
    <mergeCell ref="P133:S133"/>
    <mergeCell ref="P134:S134"/>
    <mergeCell ref="P135:S135"/>
    <mergeCell ref="P136:S136"/>
    <mergeCell ref="P137:S137"/>
    <mergeCell ref="N139:O139"/>
    <mergeCell ref="N140:O140"/>
    <mergeCell ref="N141:O141"/>
    <mergeCell ref="N142:O142"/>
    <mergeCell ref="P126:S126"/>
    <mergeCell ref="P127:S127"/>
    <mergeCell ref="P128:S128"/>
    <mergeCell ref="P129:S129"/>
    <mergeCell ref="P130:S130"/>
    <mergeCell ref="P131:S131"/>
    <mergeCell ref="N133:O133"/>
    <mergeCell ref="N134:O134"/>
    <mergeCell ref="N135:O135"/>
    <mergeCell ref="N136:O136"/>
    <mergeCell ref="N137:O137"/>
    <mergeCell ref="N138:O138"/>
    <mergeCell ref="F34:K34"/>
    <mergeCell ref="L34:Q34"/>
    <mergeCell ref="F35:K35"/>
    <mergeCell ref="L35:Q35"/>
    <mergeCell ref="F36:Q36"/>
    <mergeCell ref="P138:S138"/>
    <mergeCell ref="P139:S139"/>
    <mergeCell ref="P140:S140"/>
    <mergeCell ref="P141:S141"/>
    <mergeCell ref="N127:O127"/>
    <mergeCell ref="N128:O128"/>
    <mergeCell ref="N129:O129"/>
    <mergeCell ref="N130:O130"/>
    <mergeCell ref="N131:O131"/>
    <mergeCell ref="N132:O132"/>
    <mergeCell ref="L139:M139"/>
    <mergeCell ref="L140:M140"/>
    <mergeCell ref="L141:M141"/>
    <mergeCell ref="L126:M126"/>
    <mergeCell ref="N126:O126"/>
    <mergeCell ref="L127:M127"/>
    <mergeCell ref="L128:M128"/>
    <mergeCell ref="L129:M129"/>
    <mergeCell ref="L130:M130"/>
  </mergeCells>
  <phoneticPr fontId="20"/>
  <pageMargins left="0.70866141732283472" right="0.70866141732283472" top="0.74803149606299213" bottom="0.74803149606299213" header="0.31496062992125984" footer="0.31496062992125984"/>
  <pageSetup paperSize="9" orientation="portrait" blackAndWhite="1" r:id="rId1"/>
  <headerFooter>
    <oddHeader>&amp;L&amp;"ＭＳ Ｐ明朝,標準"&amp;8&amp;KFF0000（令和9年度コミュニティ助成事業　別記様式第1号）</oddHeader>
    <oddFooter xml:space="preserve">&amp;C&amp;P / &amp;N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A1CD6-9207-4D95-B9AB-7D10B570769F}">
  <sheetPr>
    <tabColor rgb="FFFF0000"/>
  </sheetPr>
  <dimension ref="A1:T142"/>
  <sheetViews>
    <sheetView view="pageLayout" zoomScaleNormal="115" workbookViewId="0">
      <selection activeCell="I33" sqref="I33:Q33"/>
    </sheetView>
  </sheetViews>
  <sheetFormatPr defaultColWidth="3.77734375" defaultRowHeight="18.95" customHeight="1" x14ac:dyDescent="0.25"/>
  <cols>
    <col min="1" max="8" width="3.77734375" style="2"/>
    <col min="9" max="9" width="3.77734375" style="2" customWidth="1"/>
    <col min="10" max="13" width="3.77734375" style="2"/>
    <col min="14" max="14" width="3.77734375" style="2" customWidth="1"/>
    <col min="15" max="18" width="3.77734375" style="2"/>
    <col min="19" max="19" width="3.77734375" style="2" customWidth="1"/>
    <col min="20" max="20" width="8.33203125" style="2" customWidth="1"/>
    <col min="21" max="16384" width="3.77734375" style="2"/>
  </cols>
  <sheetData>
    <row r="1" spans="1:19" ht="18.95" customHeight="1" x14ac:dyDescent="0.25">
      <c r="N1" s="506" t="s">
        <v>42</v>
      </c>
      <c r="O1" s="506"/>
      <c r="P1" s="506"/>
      <c r="Q1" s="506"/>
      <c r="R1" s="506"/>
      <c r="S1" s="506"/>
    </row>
    <row r="2" spans="1:19" ht="18.95" customHeight="1" x14ac:dyDescent="0.25">
      <c r="N2" s="363" t="s">
        <v>324</v>
      </c>
      <c r="O2" s="363"/>
      <c r="P2" s="363"/>
      <c r="Q2" s="363"/>
      <c r="R2" s="363"/>
      <c r="S2" s="363"/>
    </row>
    <row r="3" spans="1:19" ht="18.95" customHeight="1" x14ac:dyDescent="0.25">
      <c r="A3" s="2" t="s">
        <v>0</v>
      </c>
    </row>
    <row r="4" spans="1:19" ht="18.95" customHeight="1" x14ac:dyDescent="0.25">
      <c r="A4" s="2" t="s">
        <v>45</v>
      </c>
    </row>
    <row r="6" spans="1:19" ht="18.95" customHeight="1" x14ac:dyDescent="0.25">
      <c r="I6" s="469" t="s">
        <v>44</v>
      </c>
      <c r="J6" s="469"/>
      <c r="K6" s="469"/>
      <c r="L6" s="469"/>
      <c r="M6" s="469"/>
      <c r="N6" s="469"/>
      <c r="O6" s="469"/>
      <c r="P6" s="469"/>
      <c r="Q6" s="469"/>
      <c r="R6" s="469"/>
      <c r="S6" s="469"/>
    </row>
    <row r="7" spans="1:19" ht="18.95" customHeight="1" x14ac:dyDescent="0.25">
      <c r="I7" s="265"/>
      <c r="J7" s="265"/>
      <c r="K7" s="265"/>
      <c r="L7" s="265"/>
      <c r="M7" s="265"/>
      <c r="N7" s="265"/>
      <c r="O7" s="265"/>
      <c r="P7" s="265"/>
      <c r="Q7" s="265"/>
      <c r="R7" s="265"/>
      <c r="S7" s="265"/>
    </row>
    <row r="8" spans="1:19" ht="18.95" customHeight="1" x14ac:dyDescent="0.25">
      <c r="N8" s="507" t="s">
        <v>43</v>
      </c>
      <c r="O8" s="507"/>
      <c r="P8" s="507"/>
      <c r="Q8" s="507"/>
      <c r="R8" s="507"/>
      <c r="S8" s="507"/>
    </row>
    <row r="11" spans="1:19" ht="18.95" customHeight="1" x14ac:dyDescent="0.25">
      <c r="D11" s="462" t="s">
        <v>46</v>
      </c>
      <c r="E11" s="462"/>
      <c r="F11" s="462"/>
      <c r="G11" s="462"/>
      <c r="H11" s="462"/>
      <c r="I11" s="462"/>
      <c r="J11" s="462"/>
      <c r="K11" s="462"/>
      <c r="L11" s="462"/>
      <c r="M11" s="462"/>
      <c r="N11" s="462"/>
      <c r="O11" s="462"/>
      <c r="P11" s="462"/>
      <c r="Q11" s="462"/>
    </row>
    <row r="12" spans="1:19" ht="18.95" customHeight="1" x14ac:dyDescent="0.25">
      <c r="D12" s="462"/>
      <c r="E12" s="462"/>
      <c r="F12" s="462"/>
      <c r="G12" s="462"/>
      <c r="H12" s="462"/>
      <c r="I12" s="462"/>
      <c r="J12" s="462"/>
      <c r="K12" s="462"/>
      <c r="L12" s="462"/>
      <c r="M12" s="462"/>
      <c r="N12" s="462"/>
      <c r="O12" s="462"/>
      <c r="P12" s="462"/>
      <c r="Q12" s="462"/>
    </row>
    <row r="15" spans="1:19" ht="18.95" customHeight="1" x14ac:dyDescent="0.25">
      <c r="A15" s="2" t="s">
        <v>41</v>
      </c>
    </row>
    <row r="17" spans="1:19" ht="18.95" customHeight="1" thickBot="1" x14ac:dyDescent="0.3">
      <c r="G17" s="143"/>
      <c r="H17" s="143"/>
      <c r="I17" s="143"/>
      <c r="J17" s="143"/>
      <c r="K17" s="143"/>
      <c r="L17" s="143"/>
      <c r="M17" s="143"/>
      <c r="N17" s="143"/>
      <c r="O17" s="143"/>
      <c r="P17" s="143"/>
      <c r="Q17" s="143"/>
      <c r="R17" s="143"/>
      <c r="S17" s="143"/>
    </row>
    <row r="18" spans="1:19" ht="18.95" customHeight="1" thickBot="1" x14ac:dyDescent="0.3">
      <c r="A18" s="16" t="s">
        <v>48</v>
      </c>
      <c r="B18" s="463" t="s">
        <v>1</v>
      </c>
      <c r="C18" s="463"/>
      <c r="D18" s="463"/>
      <c r="E18" s="463"/>
      <c r="F18" s="463"/>
      <c r="G18" s="464"/>
      <c r="H18" s="464"/>
      <c r="I18" s="465"/>
      <c r="J18" s="143"/>
      <c r="K18" s="144"/>
      <c r="L18" s="464" t="s">
        <v>2</v>
      </c>
      <c r="M18" s="464"/>
      <c r="N18" s="464"/>
      <c r="O18" s="464"/>
      <c r="P18" s="464"/>
      <c r="Q18" s="464"/>
      <c r="R18" s="464"/>
      <c r="S18" s="465"/>
    </row>
    <row r="19" spans="1:19" ht="18.95" customHeight="1" thickBot="1" x14ac:dyDescent="0.3">
      <c r="A19" s="13"/>
      <c r="B19" s="463" t="s">
        <v>3</v>
      </c>
      <c r="C19" s="463"/>
      <c r="D19" s="463"/>
      <c r="E19" s="463"/>
      <c r="F19" s="463"/>
      <c r="G19" s="464"/>
      <c r="H19" s="464"/>
      <c r="I19" s="465"/>
      <c r="J19" s="143"/>
      <c r="K19" s="145"/>
      <c r="L19" s="471" t="s">
        <v>4</v>
      </c>
      <c r="M19" s="466"/>
      <c r="N19" s="466"/>
      <c r="O19" s="466"/>
      <c r="P19" s="466"/>
      <c r="Q19" s="466"/>
      <c r="R19" s="466"/>
      <c r="S19" s="467"/>
    </row>
    <row r="20" spans="1:19" ht="18.95" customHeight="1" x14ac:dyDescent="0.25">
      <c r="A20" s="21"/>
      <c r="B20" s="453" t="s">
        <v>5</v>
      </c>
      <c r="C20" s="454"/>
      <c r="D20" s="454"/>
      <c r="E20" s="454"/>
      <c r="F20" s="454"/>
      <c r="G20" s="466"/>
      <c r="H20" s="466"/>
      <c r="I20" s="467"/>
      <c r="J20" s="143"/>
      <c r="K20" s="146"/>
      <c r="L20" s="353" t="s">
        <v>6</v>
      </c>
      <c r="M20" s="353"/>
      <c r="N20" s="353"/>
      <c r="O20" s="353"/>
      <c r="P20" s="353"/>
      <c r="Q20" s="353"/>
      <c r="R20" s="353"/>
      <c r="S20" s="445"/>
    </row>
    <row r="21" spans="1:19" ht="18.95" customHeight="1" x14ac:dyDescent="0.25">
      <c r="A21" s="14"/>
      <c r="B21" s="377" t="s">
        <v>7</v>
      </c>
      <c r="C21" s="377"/>
      <c r="D21" s="377"/>
      <c r="E21" s="377"/>
      <c r="F21" s="377"/>
      <c r="G21" s="353"/>
      <c r="H21" s="353"/>
      <c r="I21" s="445"/>
      <c r="J21" s="143"/>
      <c r="K21" s="147"/>
      <c r="L21" s="353" t="s">
        <v>8</v>
      </c>
      <c r="M21" s="353"/>
      <c r="N21" s="353"/>
      <c r="O21" s="353"/>
      <c r="P21" s="353"/>
      <c r="Q21" s="353"/>
      <c r="R21" s="353"/>
      <c r="S21" s="445"/>
    </row>
    <row r="22" spans="1:19" ht="18.95" customHeight="1" x14ac:dyDescent="0.25">
      <c r="A22" s="14"/>
      <c r="B22" s="377" t="s">
        <v>9</v>
      </c>
      <c r="C22" s="377"/>
      <c r="D22" s="377"/>
      <c r="E22" s="377"/>
      <c r="F22" s="377"/>
      <c r="G22" s="353"/>
      <c r="H22" s="353"/>
      <c r="I22" s="445"/>
      <c r="J22" s="143"/>
      <c r="K22" s="148"/>
      <c r="L22" s="259"/>
      <c r="M22" s="353" t="s">
        <v>10</v>
      </c>
      <c r="N22" s="353"/>
      <c r="O22" s="353"/>
      <c r="P22" s="353"/>
      <c r="Q22" s="353"/>
      <c r="R22" s="353"/>
      <c r="S22" s="445"/>
    </row>
    <row r="23" spans="1:19" ht="18.95" customHeight="1" thickBot="1" x14ac:dyDescent="0.3">
      <c r="A23" s="20"/>
      <c r="B23" s="377" t="s">
        <v>11</v>
      </c>
      <c r="C23" s="377"/>
      <c r="D23" s="377"/>
      <c r="E23" s="377"/>
      <c r="F23" s="377"/>
      <c r="G23" s="353"/>
      <c r="H23" s="353"/>
      <c r="I23" s="445"/>
      <c r="J23" s="143"/>
      <c r="K23" s="149"/>
      <c r="L23" s="263"/>
      <c r="M23" s="446" t="s">
        <v>12</v>
      </c>
      <c r="N23" s="446"/>
      <c r="O23" s="446"/>
      <c r="P23" s="446"/>
      <c r="Q23" s="446"/>
      <c r="R23" s="446"/>
      <c r="S23" s="447"/>
    </row>
    <row r="24" spans="1:19" ht="18.95" customHeight="1" x14ac:dyDescent="0.25">
      <c r="A24" s="19"/>
      <c r="B24" s="260"/>
      <c r="C24" s="377" t="s">
        <v>13</v>
      </c>
      <c r="D24" s="377"/>
      <c r="E24" s="377"/>
      <c r="F24" s="377"/>
      <c r="G24" s="377"/>
      <c r="H24" s="377"/>
      <c r="I24" s="448"/>
      <c r="K24" s="12"/>
      <c r="L24" s="453" t="s">
        <v>14</v>
      </c>
      <c r="M24" s="454"/>
      <c r="N24" s="454"/>
      <c r="O24" s="454"/>
      <c r="P24" s="454"/>
      <c r="Q24" s="454"/>
      <c r="R24" s="454"/>
      <c r="S24" s="455"/>
    </row>
    <row r="25" spans="1:19" ht="18.95" customHeight="1" x14ac:dyDescent="0.25">
      <c r="A25" s="18"/>
      <c r="B25" s="260"/>
      <c r="C25" s="377" t="s">
        <v>15</v>
      </c>
      <c r="D25" s="377"/>
      <c r="E25" s="377"/>
      <c r="F25" s="377"/>
      <c r="G25" s="377"/>
      <c r="H25" s="377"/>
      <c r="I25" s="448"/>
      <c r="K25" s="8"/>
      <c r="L25" s="377" t="s">
        <v>16</v>
      </c>
      <c r="M25" s="377"/>
      <c r="N25" s="377"/>
      <c r="O25" s="377"/>
      <c r="P25" s="377"/>
      <c r="Q25" s="377"/>
      <c r="R25" s="377"/>
      <c r="S25" s="448"/>
    </row>
    <row r="26" spans="1:19" ht="18.95" customHeight="1" thickBot="1" x14ac:dyDescent="0.3">
      <c r="A26" s="14"/>
      <c r="B26" s="377" t="s">
        <v>17</v>
      </c>
      <c r="C26" s="377"/>
      <c r="D26" s="377"/>
      <c r="E26" s="377"/>
      <c r="F26" s="377"/>
      <c r="G26" s="377"/>
      <c r="H26" s="377"/>
      <c r="I26" s="448"/>
      <c r="K26" s="10"/>
      <c r="L26" s="378" t="s">
        <v>18</v>
      </c>
      <c r="M26" s="378"/>
      <c r="N26" s="378"/>
      <c r="O26" s="378"/>
      <c r="P26" s="378"/>
      <c r="Q26" s="378"/>
      <c r="R26" s="378"/>
      <c r="S26" s="456"/>
    </row>
    <row r="27" spans="1:19" ht="18.95" customHeight="1" x14ac:dyDescent="0.25">
      <c r="A27" s="14"/>
      <c r="B27" s="377" t="s">
        <v>19</v>
      </c>
      <c r="C27" s="377"/>
      <c r="D27" s="377"/>
      <c r="E27" s="377"/>
      <c r="F27" s="377"/>
      <c r="G27" s="377"/>
      <c r="H27" s="377"/>
      <c r="I27" s="448"/>
    </row>
    <row r="28" spans="1:19" ht="18.95" customHeight="1" thickBot="1" x14ac:dyDescent="0.3">
      <c r="A28" s="15"/>
      <c r="B28" s="378" t="s">
        <v>20</v>
      </c>
      <c r="C28" s="378"/>
      <c r="D28" s="378"/>
      <c r="E28" s="378"/>
      <c r="F28" s="378"/>
      <c r="G28" s="378"/>
      <c r="H28" s="378"/>
      <c r="I28" s="456"/>
    </row>
    <row r="31" spans="1:19" ht="18.95" customHeight="1" thickBot="1" x14ac:dyDescent="0.3">
      <c r="B31" s="22" t="s">
        <v>49</v>
      </c>
      <c r="C31" s="22"/>
    </row>
    <row r="32" spans="1:19" ht="18.95" customHeight="1" x14ac:dyDescent="0.25">
      <c r="C32" s="392" t="s">
        <v>50</v>
      </c>
      <c r="D32" s="373"/>
      <c r="E32" s="373"/>
      <c r="F32" s="502" t="s">
        <v>303</v>
      </c>
      <c r="G32" s="503"/>
      <c r="H32" s="503"/>
      <c r="I32" s="503"/>
      <c r="J32" s="503"/>
      <c r="K32" s="503"/>
      <c r="L32" s="503"/>
      <c r="M32" s="503"/>
      <c r="N32" s="503"/>
      <c r="O32" s="503"/>
      <c r="P32" s="503"/>
      <c r="Q32" s="504"/>
    </row>
    <row r="33" spans="1:18" ht="18.95" customHeight="1" x14ac:dyDescent="0.25">
      <c r="C33" s="449" t="s">
        <v>51</v>
      </c>
      <c r="D33" s="349"/>
      <c r="E33" s="349"/>
      <c r="F33" s="365" t="s">
        <v>363</v>
      </c>
      <c r="G33" s="366"/>
      <c r="H33" s="366"/>
      <c r="I33" s="366" t="s">
        <v>364</v>
      </c>
      <c r="J33" s="366"/>
      <c r="K33" s="366"/>
      <c r="L33" s="366"/>
      <c r="M33" s="366"/>
      <c r="N33" s="366"/>
      <c r="O33" s="366"/>
      <c r="P33" s="366"/>
      <c r="Q33" s="505"/>
    </row>
    <row r="34" spans="1:18" ht="18.95" customHeight="1" x14ac:dyDescent="0.25">
      <c r="C34" s="449" t="s">
        <v>52</v>
      </c>
      <c r="D34" s="349"/>
      <c r="E34" s="349"/>
      <c r="F34" s="365" t="s">
        <v>304</v>
      </c>
      <c r="G34" s="366"/>
      <c r="H34" s="366"/>
      <c r="I34" s="366"/>
      <c r="J34" s="366"/>
      <c r="K34" s="366"/>
      <c r="L34" s="367"/>
      <c r="M34" s="367"/>
      <c r="N34" s="367"/>
      <c r="O34" s="367"/>
      <c r="P34" s="367"/>
      <c r="Q34" s="368"/>
    </row>
    <row r="35" spans="1:18" ht="18.95" customHeight="1" x14ac:dyDescent="0.25">
      <c r="C35" s="449" t="s">
        <v>53</v>
      </c>
      <c r="D35" s="349"/>
      <c r="E35" s="349"/>
      <c r="F35" s="365" t="s">
        <v>305</v>
      </c>
      <c r="G35" s="366"/>
      <c r="H35" s="366"/>
      <c r="I35" s="366"/>
      <c r="J35" s="366"/>
      <c r="K35" s="366"/>
      <c r="L35" s="367"/>
      <c r="M35" s="367"/>
      <c r="N35" s="367"/>
      <c r="O35" s="367"/>
      <c r="P35" s="367"/>
      <c r="Q35" s="368"/>
    </row>
    <row r="36" spans="1:18" ht="18.95" customHeight="1" thickBot="1" x14ac:dyDescent="0.3">
      <c r="C36" s="393" t="s">
        <v>54</v>
      </c>
      <c r="D36" s="374"/>
      <c r="E36" s="374"/>
      <c r="F36" s="369" t="s">
        <v>306</v>
      </c>
      <c r="G36" s="370"/>
      <c r="H36" s="370"/>
      <c r="I36" s="370"/>
      <c r="J36" s="370"/>
      <c r="K36" s="370"/>
      <c r="L36" s="370"/>
      <c r="M36" s="370"/>
      <c r="N36" s="370"/>
      <c r="O36" s="370"/>
      <c r="P36" s="370"/>
      <c r="Q36" s="371"/>
    </row>
    <row r="39" spans="1:18" ht="18.95" customHeight="1" thickBot="1" x14ac:dyDescent="0.3">
      <c r="A39" s="22" t="s">
        <v>55</v>
      </c>
    </row>
    <row r="40" spans="1:18" ht="18.95" customHeight="1" x14ac:dyDescent="0.25">
      <c r="B40" s="401" t="s">
        <v>56</v>
      </c>
      <c r="C40" s="402"/>
      <c r="D40" s="403"/>
      <c r="E40" s="450" t="s">
        <v>58</v>
      </c>
      <c r="F40" s="451"/>
      <c r="G40" s="451"/>
      <c r="H40" s="451"/>
      <c r="I40" s="452"/>
      <c r="J40" s="404" t="s">
        <v>57</v>
      </c>
      <c r="K40" s="402"/>
      <c r="L40" s="402"/>
      <c r="M40" s="403"/>
      <c r="N40" s="404" t="s">
        <v>59</v>
      </c>
      <c r="O40" s="402"/>
      <c r="P40" s="402"/>
      <c r="Q40" s="402"/>
      <c r="R40" s="409"/>
    </row>
    <row r="41" spans="1:18" ht="18.95" customHeight="1" x14ac:dyDescent="0.25">
      <c r="B41" s="433" t="s">
        <v>61</v>
      </c>
      <c r="C41" s="367"/>
      <c r="D41" s="367"/>
      <c r="E41" s="434"/>
      <c r="F41" s="24"/>
      <c r="G41" s="440" t="str">
        <f>'別記様式第1号（自治会→町）'!G41</f>
        <v>■■自治会</v>
      </c>
      <c r="H41" s="440"/>
      <c r="I41" s="440"/>
      <c r="J41" s="440"/>
      <c r="K41" s="440"/>
      <c r="L41" s="440"/>
      <c r="M41" s="440"/>
      <c r="N41" s="440"/>
      <c r="O41" s="440"/>
      <c r="P41" s="440"/>
      <c r="Q41" s="440"/>
      <c r="R41" s="442"/>
    </row>
    <row r="42" spans="1:18" ht="18.95" customHeight="1" x14ac:dyDescent="0.25">
      <c r="B42" s="421" t="s">
        <v>62</v>
      </c>
      <c r="C42" s="422"/>
      <c r="D42" s="422"/>
      <c r="E42" s="423"/>
      <c r="F42" s="28"/>
      <c r="G42" s="501" t="str">
        <f>"〒"&amp;'別記様式第1号（自治会→町）'!G42</f>
        <v>〒766-XXXX</v>
      </c>
      <c r="H42" s="501"/>
      <c r="I42" s="501"/>
      <c r="J42" s="501" t="str">
        <f>"("&amp;'別記様式第1号（自治会→町）'!J42&amp;")"</f>
        <v>(XXX-XXX-XXXX               )</v>
      </c>
      <c r="K42" s="501"/>
      <c r="L42" s="501"/>
      <c r="M42" s="501"/>
      <c r="N42" s="501"/>
      <c r="O42" s="274"/>
      <c r="P42" s="274"/>
      <c r="Q42" s="274"/>
      <c r="R42" s="275"/>
    </row>
    <row r="43" spans="1:18" ht="18.95" customHeight="1" x14ac:dyDescent="0.25">
      <c r="B43" s="435" t="s">
        <v>60</v>
      </c>
      <c r="C43" s="436"/>
      <c r="D43" s="436"/>
      <c r="E43" s="437"/>
      <c r="F43" s="30"/>
      <c r="G43" s="443" t="str">
        <f>'別記様式第1号（自治会→町）'!G43</f>
        <v>まんのう町▲▼XXXX番地XX</v>
      </c>
      <c r="H43" s="443"/>
      <c r="I43" s="443"/>
      <c r="J43" s="443"/>
      <c r="K43" s="443"/>
      <c r="L43" s="443"/>
      <c r="M43" s="443"/>
      <c r="N43" s="443"/>
      <c r="O43" s="443"/>
      <c r="P43" s="443"/>
      <c r="Q43" s="443"/>
      <c r="R43" s="444"/>
    </row>
    <row r="44" spans="1:18" ht="18.95" customHeight="1" x14ac:dyDescent="0.25">
      <c r="B44" s="433" t="s">
        <v>63</v>
      </c>
      <c r="C44" s="367"/>
      <c r="D44" s="367"/>
      <c r="E44" s="434"/>
      <c r="F44" s="24"/>
      <c r="G44" s="440" t="str">
        <f>'様式第１号（第５条関係）'!M10</f>
        <v>●●　●●</v>
      </c>
      <c r="H44" s="440"/>
      <c r="I44" s="440"/>
      <c r="J44" s="440"/>
      <c r="K44" s="440"/>
      <c r="L44" s="440"/>
      <c r="M44" s="440"/>
      <c r="N44" s="276"/>
      <c r="O44" s="276"/>
      <c r="P44" s="276"/>
      <c r="Q44" s="276"/>
      <c r="R44" s="277"/>
    </row>
    <row r="45" spans="1:18" ht="18.95" customHeight="1" x14ac:dyDescent="0.25">
      <c r="B45" s="421" t="s">
        <v>64</v>
      </c>
      <c r="C45" s="422"/>
      <c r="D45" s="422"/>
      <c r="E45" s="423"/>
      <c r="F45" s="24"/>
      <c r="G45" s="497" t="str">
        <f>'別記様式第1号（自治会→町）'!G45</f>
        <v>昭和★★年★★月★★日</v>
      </c>
      <c r="H45" s="497"/>
      <c r="I45" s="497"/>
      <c r="J45" s="497"/>
      <c r="K45" s="497"/>
      <c r="L45" s="497"/>
      <c r="M45" s="497"/>
      <c r="N45" s="278"/>
      <c r="O45" s="278"/>
      <c r="P45" s="278"/>
      <c r="Q45" s="278"/>
      <c r="R45" s="279"/>
    </row>
    <row r="46" spans="1:18" ht="18.95" customHeight="1" x14ac:dyDescent="0.25">
      <c r="B46" s="421" t="s">
        <v>65</v>
      </c>
      <c r="C46" s="422"/>
      <c r="D46" s="422"/>
      <c r="E46" s="422"/>
      <c r="F46" s="423"/>
      <c r="G46" s="498" t="s">
        <v>67</v>
      </c>
      <c r="H46" s="499"/>
      <c r="I46" s="499"/>
      <c r="J46" s="499"/>
      <c r="K46" s="500" t="str">
        <f>'別記様式第1号（自治会→町）'!K46</f>
        <v>◎◎人</v>
      </c>
      <c r="L46" s="500"/>
      <c r="M46" s="500"/>
      <c r="N46" s="500"/>
      <c r="O46" s="490" t="str">
        <f>'別記様式第1号（自治会→町）'!O46</f>
        <v>（令和●年●月現在）</v>
      </c>
      <c r="P46" s="490"/>
      <c r="Q46" s="490"/>
      <c r="R46" s="491"/>
    </row>
    <row r="47" spans="1:18" ht="18.95" customHeight="1" thickBot="1" x14ac:dyDescent="0.3">
      <c r="B47" s="6" t="s">
        <v>66</v>
      </c>
      <c r="C47" s="262"/>
      <c r="D47" s="262"/>
      <c r="E47" s="262"/>
      <c r="F47" s="34"/>
      <c r="G47" s="492" t="s">
        <v>68</v>
      </c>
      <c r="H47" s="493"/>
      <c r="I47" s="493"/>
      <c r="J47" s="493"/>
      <c r="K47" s="494" t="str">
        <f>'別記様式第1号（自治会→町）'!K47</f>
        <v>◇◇人</v>
      </c>
      <c r="L47" s="494"/>
      <c r="M47" s="494"/>
      <c r="N47" s="494"/>
      <c r="O47" s="495" t="str">
        <f>'別記様式第1号（自治会→町）'!O47</f>
        <v>（令和●年4月現在）</v>
      </c>
      <c r="P47" s="495"/>
      <c r="Q47" s="495"/>
      <c r="R47" s="496"/>
    </row>
    <row r="50" spans="1:20" ht="18.95" customHeight="1" x14ac:dyDescent="0.25">
      <c r="A50" s="22" t="s">
        <v>69</v>
      </c>
    </row>
    <row r="51" spans="1:20" ht="18.95" customHeight="1" x14ac:dyDescent="0.25">
      <c r="A51" s="475" t="str">
        <f>'別記様式第1号（自治会→町）'!A51</f>
        <v>　■■自治会は◆◆戸、人口◇◇人の小規模な自治会である。主な活動として、自治会区域内の清掃活動や高齢者等の見守り活動を会員全体の協力のもとに実施している。また、自治会館を拠点として定例会、花見、鏡開き、盆踊り等の行事を開催し、会員相互の親睦と地域の連帯感の醸成を図っている。</v>
      </c>
      <c r="B51" s="476"/>
      <c r="C51" s="476"/>
      <c r="D51" s="476"/>
      <c r="E51" s="476"/>
      <c r="F51" s="476"/>
      <c r="G51" s="476"/>
      <c r="H51" s="476"/>
      <c r="I51" s="476"/>
      <c r="J51" s="476"/>
      <c r="K51" s="476"/>
      <c r="L51" s="476"/>
      <c r="M51" s="476"/>
      <c r="N51" s="476"/>
      <c r="O51" s="476"/>
      <c r="P51" s="476"/>
      <c r="Q51" s="476"/>
      <c r="R51" s="476"/>
      <c r="S51" s="477"/>
    </row>
    <row r="52" spans="1:20" ht="18.95" customHeight="1" x14ac:dyDescent="0.25">
      <c r="A52" s="478"/>
      <c r="B52" s="479"/>
      <c r="C52" s="479"/>
      <c r="D52" s="479"/>
      <c r="E52" s="479"/>
      <c r="F52" s="479"/>
      <c r="G52" s="479"/>
      <c r="H52" s="479"/>
      <c r="I52" s="479"/>
      <c r="J52" s="479"/>
      <c r="K52" s="479"/>
      <c r="L52" s="479"/>
      <c r="M52" s="479"/>
      <c r="N52" s="479"/>
      <c r="O52" s="479"/>
      <c r="P52" s="479"/>
      <c r="Q52" s="479"/>
      <c r="R52" s="479"/>
      <c r="S52" s="480"/>
    </row>
    <row r="53" spans="1:20" ht="18.95" customHeight="1" x14ac:dyDescent="0.25">
      <c r="A53" s="478"/>
      <c r="B53" s="479"/>
      <c r="C53" s="479"/>
      <c r="D53" s="479"/>
      <c r="E53" s="479"/>
      <c r="F53" s="479"/>
      <c r="G53" s="479"/>
      <c r="H53" s="479"/>
      <c r="I53" s="479"/>
      <c r="J53" s="479"/>
      <c r="K53" s="479"/>
      <c r="L53" s="479"/>
      <c r="M53" s="479"/>
      <c r="N53" s="479"/>
      <c r="O53" s="479"/>
      <c r="P53" s="479"/>
      <c r="Q53" s="479"/>
      <c r="R53" s="479"/>
      <c r="S53" s="480"/>
    </row>
    <row r="54" spans="1:20" ht="18.95" customHeight="1" x14ac:dyDescent="0.25">
      <c r="A54" s="478"/>
      <c r="B54" s="479"/>
      <c r="C54" s="479"/>
      <c r="D54" s="479"/>
      <c r="E54" s="479"/>
      <c r="F54" s="479"/>
      <c r="G54" s="479"/>
      <c r="H54" s="479"/>
      <c r="I54" s="479"/>
      <c r="J54" s="479"/>
      <c r="K54" s="479"/>
      <c r="L54" s="479"/>
      <c r="M54" s="479"/>
      <c r="N54" s="479"/>
      <c r="O54" s="479"/>
      <c r="P54" s="479"/>
      <c r="Q54" s="479"/>
      <c r="R54" s="479"/>
      <c r="S54" s="480"/>
    </row>
    <row r="55" spans="1:20" ht="18.95" customHeight="1" x14ac:dyDescent="0.25">
      <c r="A55" s="481"/>
      <c r="B55" s="482"/>
      <c r="C55" s="482"/>
      <c r="D55" s="482"/>
      <c r="E55" s="482"/>
      <c r="F55" s="482"/>
      <c r="G55" s="482"/>
      <c r="H55" s="482"/>
      <c r="I55" s="482"/>
      <c r="J55" s="482"/>
      <c r="K55" s="482"/>
      <c r="L55" s="482"/>
      <c r="M55" s="482"/>
      <c r="N55" s="482"/>
      <c r="O55" s="482"/>
      <c r="P55" s="482"/>
      <c r="Q55" s="482"/>
      <c r="R55" s="482"/>
      <c r="S55" s="483"/>
    </row>
    <row r="58" spans="1:20" ht="18.95" customHeight="1" thickBot="1" x14ac:dyDescent="0.3">
      <c r="A58" s="22" t="s">
        <v>70</v>
      </c>
    </row>
    <row r="59" spans="1:20" ht="18.95" customHeight="1" x14ac:dyDescent="0.25">
      <c r="A59" s="401" t="s">
        <v>71</v>
      </c>
      <c r="B59" s="402"/>
      <c r="C59" s="402"/>
      <c r="D59" s="402"/>
      <c r="E59" s="403"/>
      <c r="F59" s="404" t="s">
        <v>72</v>
      </c>
      <c r="G59" s="402"/>
      <c r="H59" s="402"/>
      <c r="I59" s="402"/>
      <c r="J59" s="403"/>
      <c r="K59" s="404" t="s">
        <v>73</v>
      </c>
      <c r="L59" s="402"/>
      <c r="M59" s="402"/>
      <c r="N59" s="402"/>
      <c r="O59" s="402"/>
      <c r="P59" s="402"/>
      <c r="Q59" s="402"/>
      <c r="R59" s="402"/>
      <c r="S59" s="409"/>
      <c r="T59" s="2" t="s">
        <v>75</v>
      </c>
    </row>
    <row r="60" spans="1:20" ht="18.95" customHeight="1" x14ac:dyDescent="0.25">
      <c r="A60" s="418">
        <f>'別記様式第1号（自治会→町）'!A60</f>
        <v>2510000</v>
      </c>
      <c r="B60" s="406"/>
      <c r="C60" s="406"/>
      <c r="D60" s="406"/>
      <c r="E60" s="36"/>
      <c r="F60" s="405">
        <f>'別記様式第1号（自治会→町）'!F60</f>
        <v>10000</v>
      </c>
      <c r="G60" s="406"/>
      <c r="H60" s="406"/>
      <c r="I60" s="406"/>
      <c r="J60" s="29"/>
      <c r="K60" s="410"/>
      <c r="L60" s="412" t="str">
        <f>IF(LEN($T60)&gt;=1, MID($T60,1, 1), "")</f>
        <v>2</v>
      </c>
      <c r="M60" s="410" t="str">
        <f>IF(LEN($T60)&gt;=2, MID($T60,2, 1), "")</f>
        <v>5</v>
      </c>
      <c r="N60" s="414" t="str">
        <f>IF(LEN($T60)&gt;=3, MID($T60,3, 1), "")</f>
        <v>0</v>
      </c>
      <c r="O60" s="412" t="str">
        <f>IF(LEN($T60)&gt;=4, MID($T60,4, 1), "")</f>
        <v>0</v>
      </c>
      <c r="P60" s="410" t="str">
        <f>IF(LEN($T60)&gt;=5, MID($T60,5, 1), "")</f>
        <v>0</v>
      </c>
      <c r="Q60" s="414" t="str">
        <f>IF(LEN($T60)&gt;=6, MID($T60,6, 1), "")</f>
        <v>0</v>
      </c>
      <c r="R60" s="416" t="str">
        <f>IF(LEN($T60)&gt;=7, MID($T60,7, 1), "")</f>
        <v>0</v>
      </c>
      <c r="S60" s="37"/>
      <c r="T60" s="35">
        <f>'別記様式第1号（自治会→町）'!T60</f>
        <v>2500000</v>
      </c>
    </row>
    <row r="61" spans="1:20" ht="18.95" customHeight="1" thickBot="1" x14ac:dyDescent="0.3">
      <c r="A61" s="419"/>
      <c r="B61" s="408"/>
      <c r="C61" s="408"/>
      <c r="D61" s="408"/>
      <c r="E61" s="38" t="s">
        <v>74</v>
      </c>
      <c r="F61" s="407"/>
      <c r="G61" s="408"/>
      <c r="H61" s="408"/>
      <c r="I61" s="408"/>
      <c r="J61" s="38" t="s">
        <v>74</v>
      </c>
      <c r="K61" s="411"/>
      <c r="L61" s="413"/>
      <c r="M61" s="411"/>
      <c r="N61" s="415"/>
      <c r="O61" s="413"/>
      <c r="P61" s="411"/>
      <c r="Q61" s="415"/>
      <c r="R61" s="417"/>
      <c r="S61" s="23" t="s">
        <v>74</v>
      </c>
    </row>
    <row r="64" spans="1:20" ht="18.95" customHeight="1" x14ac:dyDescent="0.25">
      <c r="A64" s="22" t="s">
        <v>76</v>
      </c>
    </row>
    <row r="65" spans="1:19" ht="18.95" customHeight="1" x14ac:dyDescent="0.25">
      <c r="A65" s="2" t="s">
        <v>77</v>
      </c>
    </row>
    <row r="66" spans="1:19" ht="18.95" customHeight="1" x14ac:dyDescent="0.25">
      <c r="A66" s="475" t="str">
        <f>'別記様式第1号（自治会→町）'!A66</f>
        <v>地域行事用備品（折りたたみ式テント、折りたたみ机・椅子、音響設備一式、発電機）の整備</v>
      </c>
      <c r="B66" s="476"/>
      <c r="C66" s="476"/>
      <c r="D66" s="476"/>
      <c r="E66" s="476"/>
      <c r="F66" s="476"/>
      <c r="G66" s="476"/>
      <c r="H66" s="476"/>
      <c r="I66" s="476"/>
      <c r="J66" s="476"/>
      <c r="K66" s="476"/>
      <c r="L66" s="476"/>
      <c r="M66" s="476"/>
      <c r="N66" s="476"/>
      <c r="O66" s="476"/>
      <c r="P66" s="476"/>
      <c r="Q66" s="476"/>
      <c r="R66" s="476"/>
      <c r="S66" s="477"/>
    </row>
    <row r="67" spans="1:19" ht="18.95" customHeight="1" x14ac:dyDescent="0.25">
      <c r="A67" s="478"/>
      <c r="B67" s="479"/>
      <c r="C67" s="479"/>
      <c r="D67" s="479"/>
      <c r="E67" s="479"/>
      <c r="F67" s="479"/>
      <c r="G67" s="479"/>
      <c r="H67" s="479"/>
      <c r="I67" s="479"/>
      <c r="J67" s="479"/>
      <c r="K67" s="479"/>
      <c r="L67" s="479"/>
      <c r="M67" s="479"/>
      <c r="N67" s="479"/>
      <c r="O67" s="479"/>
      <c r="P67" s="479"/>
      <c r="Q67" s="479"/>
      <c r="R67" s="479"/>
      <c r="S67" s="480"/>
    </row>
    <row r="68" spans="1:19" ht="18.95" customHeight="1" x14ac:dyDescent="0.25">
      <c r="A68" s="481"/>
      <c r="B68" s="482"/>
      <c r="C68" s="482"/>
      <c r="D68" s="482"/>
      <c r="E68" s="482"/>
      <c r="F68" s="482"/>
      <c r="G68" s="482"/>
      <c r="H68" s="482"/>
      <c r="I68" s="482"/>
      <c r="J68" s="482"/>
      <c r="K68" s="482"/>
      <c r="L68" s="482"/>
      <c r="M68" s="482"/>
      <c r="N68" s="482"/>
      <c r="O68" s="482"/>
      <c r="P68" s="482"/>
      <c r="Q68" s="482"/>
      <c r="R68" s="482"/>
      <c r="S68" s="483"/>
    </row>
    <row r="70" spans="1:19" ht="18.95" customHeight="1" x14ac:dyDescent="0.25">
      <c r="A70" s="2" t="s">
        <v>78</v>
      </c>
    </row>
    <row r="71" spans="1:19" ht="18.95" customHeight="1" x14ac:dyDescent="0.25">
      <c r="A71" s="475" t="str">
        <f>'別記様式第1号（自治会→町）'!A71</f>
        <v>　■■自治会は、自治会館を拠点として定例会や各種会合を行うほか、清掃活動や高齢者の見守り活動、花見・盆踊り・鏡開きなどの行事を会員全体の協力により実施し、会員相互の親睦と地域の連帯感の醸成に努めています。しかしながら、これらの行事で使用してきたテントや机・椅子、音響設備等は老朽化・破損が進み、屋外行事や集会を安全に運営することが難しくなっています。当自治会は◆◆戸と世帯数が少なく高齢者が多いため、各戸に費用負担を求めることが困難な状況にあることから、これらの行事用備品を整備することで、世代を超えた住民交流と地域コミュニティの活性化を図りたく、本助成を必要とします。</v>
      </c>
      <c r="B71" s="476"/>
      <c r="C71" s="476"/>
      <c r="D71" s="476"/>
      <c r="E71" s="476"/>
      <c r="F71" s="476"/>
      <c r="G71" s="476"/>
      <c r="H71" s="476"/>
      <c r="I71" s="476"/>
      <c r="J71" s="476"/>
      <c r="K71" s="476"/>
      <c r="L71" s="476"/>
      <c r="M71" s="476"/>
      <c r="N71" s="476"/>
      <c r="O71" s="476"/>
      <c r="P71" s="476"/>
      <c r="Q71" s="476"/>
      <c r="R71" s="476"/>
      <c r="S71" s="477"/>
    </row>
    <row r="72" spans="1:19" ht="18.95" customHeight="1" x14ac:dyDescent="0.25">
      <c r="A72" s="478"/>
      <c r="B72" s="479"/>
      <c r="C72" s="479"/>
      <c r="D72" s="479"/>
      <c r="E72" s="479"/>
      <c r="F72" s="479"/>
      <c r="G72" s="479"/>
      <c r="H72" s="479"/>
      <c r="I72" s="479"/>
      <c r="J72" s="479"/>
      <c r="K72" s="479"/>
      <c r="L72" s="479"/>
      <c r="M72" s="479"/>
      <c r="N72" s="479"/>
      <c r="O72" s="479"/>
      <c r="P72" s="479"/>
      <c r="Q72" s="479"/>
      <c r="R72" s="479"/>
      <c r="S72" s="480"/>
    </row>
    <row r="73" spans="1:19" ht="18.95" customHeight="1" x14ac:dyDescent="0.25">
      <c r="A73" s="478"/>
      <c r="B73" s="479"/>
      <c r="C73" s="479"/>
      <c r="D73" s="479"/>
      <c r="E73" s="479"/>
      <c r="F73" s="479"/>
      <c r="G73" s="479"/>
      <c r="H73" s="479"/>
      <c r="I73" s="479"/>
      <c r="J73" s="479"/>
      <c r="K73" s="479"/>
      <c r="L73" s="479"/>
      <c r="M73" s="479"/>
      <c r="N73" s="479"/>
      <c r="O73" s="479"/>
      <c r="P73" s="479"/>
      <c r="Q73" s="479"/>
      <c r="R73" s="479"/>
      <c r="S73" s="480"/>
    </row>
    <row r="74" spans="1:19" ht="18.95" customHeight="1" x14ac:dyDescent="0.25">
      <c r="A74" s="478"/>
      <c r="B74" s="479"/>
      <c r="C74" s="479"/>
      <c r="D74" s="479"/>
      <c r="E74" s="479"/>
      <c r="F74" s="479"/>
      <c r="G74" s="479"/>
      <c r="H74" s="479"/>
      <c r="I74" s="479"/>
      <c r="J74" s="479"/>
      <c r="K74" s="479"/>
      <c r="L74" s="479"/>
      <c r="M74" s="479"/>
      <c r="N74" s="479"/>
      <c r="O74" s="479"/>
      <c r="P74" s="479"/>
      <c r="Q74" s="479"/>
      <c r="R74" s="479"/>
      <c r="S74" s="480"/>
    </row>
    <row r="75" spans="1:19" ht="18.95" customHeight="1" x14ac:dyDescent="0.25">
      <c r="A75" s="481"/>
      <c r="B75" s="482"/>
      <c r="C75" s="482"/>
      <c r="D75" s="482"/>
      <c r="E75" s="482"/>
      <c r="F75" s="482"/>
      <c r="G75" s="482"/>
      <c r="H75" s="482"/>
      <c r="I75" s="482"/>
      <c r="J75" s="482"/>
      <c r="K75" s="482"/>
      <c r="L75" s="482"/>
      <c r="M75" s="482"/>
      <c r="N75" s="482"/>
      <c r="O75" s="482"/>
      <c r="P75" s="482"/>
      <c r="Q75" s="482"/>
      <c r="R75" s="482"/>
      <c r="S75" s="483"/>
    </row>
    <row r="77" spans="1:19" ht="18.95" customHeight="1" x14ac:dyDescent="0.25">
      <c r="A77" s="2" t="s">
        <v>79</v>
      </c>
    </row>
    <row r="78" spans="1:19" ht="18.95" customHeight="1" x14ac:dyDescent="0.25">
      <c r="A78" s="475" t="str">
        <f>'別記様式第1号（自治会→町）'!A78</f>
        <v>　自治会員及びその家族</v>
      </c>
      <c r="B78" s="476"/>
      <c r="C78" s="476"/>
      <c r="D78" s="476"/>
      <c r="E78" s="476"/>
      <c r="F78" s="476"/>
      <c r="G78" s="476"/>
      <c r="H78" s="476"/>
      <c r="I78" s="476"/>
      <c r="J78" s="476"/>
      <c r="K78" s="476"/>
      <c r="L78" s="476"/>
      <c r="M78" s="476"/>
      <c r="N78" s="476"/>
      <c r="O78" s="476"/>
      <c r="P78" s="476"/>
      <c r="Q78" s="476"/>
      <c r="R78" s="476"/>
      <c r="S78" s="477"/>
    </row>
    <row r="79" spans="1:19" ht="18.95" customHeight="1" x14ac:dyDescent="0.25">
      <c r="A79" s="481"/>
      <c r="B79" s="482"/>
      <c r="C79" s="482"/>
      <c r="D79" s="482"/>
      <c r="E79" s="482"/>
      <c r="F79" s="482"/>
      <c r="G79" s="482"/>
      <c r="H79" s="482"/>
      <c r="I79" s="482"/>
      <c r="J79" s="482"/>
      <c r="K79" s="482"/>
      <c r="L79" s="482"/>
      <c r="M79" s="482"/>
      <c r="N79" s="482"/>
      <c r="O79" s="482"/>
      <c r="P79" s="482"/>
      <c r="Q79" s="482"/>
      <c r="R79" s="482"/>
      <c r="S79" s="483"/>
    </row>
    <row r="82" spans="1:19" ht="18.95" customHeight="1" x14ac:dyDescent="0.25">
      <c r="A82" s="2" t="s">
        <v>80</v>
      </c>
    </row>
    <row r="83" spans="1:19" ht="18.95" customHeight="1" x14ac:dyDescent="0.25">
      <c r="B83" s="389" t="s">
        <v>81</v>
      </c>
      <c r="C83" s="389"/>
      <c r="D83" s="389"/>
      <c r="E83" s="487">
        <f>'別記様式第1号（自治会→町）'!E83</f>
        <v>46132</v>
      </c>
      <c r="F83" s="487"/>
      <c r="G83" s="487"/>
      <c r="H83" s="487"/>
      <c r="I83" s="487"/>
      <c r="J83" s="487"/>
      <c r="K83" s="487"/>
      <c r="L83" s="488">
        <f>'別記様式第1号（自治会→町）'!L83</f>
        <v>46371</v>
      </c>
      <c r="M83" s="488"/>
      <c r="N83" s="488"/>
      <c r="O83" s="488"/>
      <c r="P83" s="488"/>
      <c r="Q83" s="488"/>
      <c r="R83" s="488"/>
    </row>
    <row r="84" spans="1:19" ht="18.95" customHeight="1" x14ac:dyDescent="0.25">
      <c r="B84" s="389" t="s">
        <v>82</v>
      </c>
      <c r="C84" s="389"/>
      <c r="D84" s="389"/>
      <c r="E84" s="489" t="str">
        <f>'別記様式第1号（自治会→町）'!E84</f>
        <v>まんのう町▲▼　■■集会場</v>
      </c>
      <c r="F84" s="489"/>
      <c r="G84" s="489"/>
      <c r="H84" s="489"/>
      <c r="I84" s="489"/>
      <c r="J84" s="489"/>
      <c r="K84" s="489"/>
      <c r="L84" s="489"/>
      <c r="M84" s="489"/>
      <c r="N84" s="489"/>
      <c r="O84" s="489"/>
      <c r="P84" s="489"/>
      <c r="Q84" s="489"/>
      <c r="R84" s="489"/>
      <c r="S84" s="489"/>
    </row>
    <row r="85" spans="1:19" ht="18.95" customHeight="1" x14ac:dyDescent="0.25">
      <c r="B85" s="397" t="s">
        <v>21</v>
      </c>
      <c r="C85" s="397"/>
      <c r="D85" s="397"/>
    </row>
    <row r="86" spans="1:19" ht="18.95" customHeight="1" x14ac:dyDescent="0.25">
      <c r="B86" s="475" t="str">
        <f>'別記様式第1号（自治会→町）'!B86</f>
        <v>折りたたみ式テント○張、折りたたみ机○台、折りたたみ椅子○脚、音響設備一式（アンプ・スピーカー・ワイヤレスマイク）、発電機○台の整備</v>
      </c>
      <c r="C86" s="476"/>
      <c r="D86" s="476"/>
      <c r="E86" s="476"/>
      <c r="F86" s="476"/>
      <c r="G86" s="476"/>
      <c r="H86" s="476"/>
      <c r="I86" s="476"/>
      <c r="J86" s="476"/>
      <c r="K86" s="476"/>
      <c r="L86" s="476"/>
      <c r="M86" s="476"/>
      <c r="N86" s="476"/>
      <c r="O86" s="476"/>
      <c r="P86" s="476"/>
      <c r="Q86" s="476"/>
      <c r="R86" s="476"/>
      <c r="S86" s="477"/>
    </row>
    <row r="87" spans="1:19" ht="18.95" customHeight="1" x14ac:dyDescent="0.25">
      <c r="B87" s="478"/>
      <c r="C87" s="479"/>
      <c r="D87" s="479"/>
      <c r="E87" s="479"/>
      <c r="F87" s="479"/>
      <c r="G87" s="479"/>
      <c r="H87" s="479"/>
      <c r="I87" s="479"/>
      <c r="J87" s="479"/>
      <c r="K87" s="479"/>
      <c r="L87" s="479"/>
      <c r="M87" s="479"/>
      <c r="N87" s="479"/>
      <c r="O87" s="479"/>
      <c r="P87" s="479"/>
      <c r="Q87" s="479"/>
      <c r="R87" s="479"/>
      <c r="S87" s="480"/>
    </row>
    <row r="88" spans="1:19" ht="18.95" customHeight="1" x14ac:dyDescent="0.25">
      <c r="B88" s="481"/>
      <c r="C88" s="482"/>
      <c r="D88" s="482"/>
      <c r="E88" s="482"/>
      <c r="F88" s="482"/>
      <c r="G88" s="482"/>
      <c r="H88" s="482"/>
      <c r="I88" s="482"/>
      <c r="J88" s="482"/>
      <c r="K88" s="482"/>
      <c r="L88" s="482"/>
      <c r="M88" s="482"/>
      <c r="N88" s="482"/>
      <c r="O88" s="482"/>
      <c r="P88" s="482"/>
      <c r="Q88" s="482"/>
      <c r="R88" s="482"/>
      <c r="S88" s="483"/>
    </row>
    <row r="89" spans="1:19" ht="18.95" customHeight="1" x14ac:dyDescent="0.25">
      <c r="B89" s="2" t="s">
        <v>83</v>
      </c>
    </row>
    <row r="91" spans="1:19" ht="18.95" customHeight="1" x14ac:dyDescent="0.25">
      <c r="A91" s="2" t="s">
        <v>84</v>
      </c>
    </row>
    <row r="92" spans="1:19" ht="18.95" customHeight="1" x14ac:dyDescent="0.25">
      <c r="A92" s="475" t="str">
        <f>'別記様式第1号（自治会→町）'!A92</f>
        <v>　■■自治会では定例会を奇数月、役員会を偶数月に実施している。本事業により行事用備品が整備されることで、屋外行事や集会を安全かつ快適に運営できるようになり、会員相互の交流機会が増え、地域コミュニティ活動の一層の活性化が期待できる。</v>
      </c>
      <c r="B92" s="476"/>
      <c r="C92" s="476"/>
      <c r="D92" s="476"/>
      <c r="E92" s="476"/>
      <c r="F92" s="476"/>
      <c r="G92" s="476"/>
      <c r="H92" s="476"/>
      <c r="I92" s="476"/>
      <c r="J92" s="476"/>
      <c r="K92" s="476"/>
      <c r="L92" s="476"/>
      <c r="M92" s="476"/>
      <c r="N92" s="476"/>
      <c r="O92" s="476"/>
      <c r="P92" s="476"/>
      <c r="Q92" s="476"/>
      <c r="R92" s="476"/>
      <c r="S92" s="477"/>
    </row>
    <row r="93" spans="1:19" ht="18.95" customHeight="1" x14ac:dyDescent="0.25">
      <c r="A93" s="478"/>
      <c r="B93" s="479"/>
      <c r="C93" s="479"/>
      <c r="D93" s="479"/>
      <c r="E93" s="479"/>
      <c r="F93" s="479"/>
      <c r="G93" s="479"/>
      <c r="H93" s="479"/>
      <c r="I93" s="479"/>
      <c r="J93" s="479"/>
      <c r="K93" s="479"/>
      <c r="L93" s="479"/>
      <c r="M93" s="479"/>
      <c r="N93" s="479"/>
      <c r="O93" s="479"/>
      <c r="P93" s="479"/>
      <c r="Q93" s="479"/>
      <c r="R93" s="479"/>
      <c r="S93" s="480"/>
    </row>
    <row r="94" spans="1:19" ht="18.95" customHeight="1" x14ac:dyDescent="0.25">
      <c r="A94" s="478"/>
      <c r="B94" s="479"/>
      <c r="C94" s="479"/>
      <c r="D94" s="479"/>
      <c r="E94" s="479"/>
      <c r="F94" s="479"/>
      <c r="G94" s="479"/>
      <c r="H94" s="479"/>
      <c r="I94" s="479"/>
      <c r="J94" s="479"/>
      <c r="K94" s="479"/>
      <c r="L94" s="479"/>
      <c r="M94" s="479"/>
      <c r="N94" s="479"/>
      <c r="O94" s="479"/>
      <c r="P94" s="479"/>
      <c r="Q94" s="479"/>
      <c r="R94" s="479"/>
      <c r="S94" s="480"/>
    </row>
    <row r="95" spans="1:19" ht="18.95" customHeight="1" x14ac:dyDescent="0.25">
      <c r="A95" s="481"/>
      <c r="B95" s="482"/>
      <c r="C95" s="482"/>
      <c r="D95" s="482"/>
      <c r="E95" s="482"/>
      <c r="F95" s="482"/>
      <c r="G95" s="482"/>
      <c r="H95" s="482"/>
      <c r="I95" s="482"/>
      <c r="J95" s="482"/>
      <c r="K95" s="482"/>
      <c r="L95" s="482"/>
      <c r="M95" s="482"/>
      <c r="N95" s="482"/>
      <c r="O95" s="482"/>
      <c r="P95" s="482"/>
      <c r="Q95" s="482"/>
      <c r="R95" s="482"/>
      <c r="S95" s="483"/>
    </row>
    <row r="97" spans="1:19" ht="18.95" customHeight="1" x14ac:dyDescent="0.25">
      <c r="A97" s="2" t="s">
        <v>85</v>
      </c>
    </row>
    <row r="98" spans="1:19" ht="18.95" customHeight="1" x14ac:dyDescent="0.25">
      <c r="B98" s="2" t="s">
        <v>86</v>
      </c>
    </row>
    <row r="99" spans="1:19" ht="18.95" customHeight="1" x14ac:dyDescent="0.25">
      <c r="B99" s="475" t="str">
        <f>'別記様式第1号（自治会→町）'!B99</f>
        <v>　令和8年5月搬入、12月末までに工事完了</v>
      </c>
      <c r="C99" s="476"/>
      <c r="D99" s="476"/>
      <c r="E99" s="476"/>
      <c r="F99" s="476"/>
      <c r="G99" s="476"/>
      <c r="H99" s="476"/>
      <c r="I99" s="476"/>
      <c r="J99" s="476"/>
      <c r="K99" s="476"/>
      <c r="L99" s="476"/>
      <c r="M99" s="476"/>
      <c r="N99" s="476"/>
      <c r="O99" s="476"/>
      <c r="P99" s="476"/>
      <c r="Q99" s="476"/>
      <c r="R99" s="476"/>
      <c r="S99" s="477"/>
    </row>
    <row r="100" spans="1:19" ht="18.95" customHeight="1" x14ac:dyDescent="0.25">
      <c r="B100" s="478"/>
      <c r="C100" s="479"/>
      <c r="D100" s="479"/>
      <c r="E100" s="479"/>
      <c r="F100" s="479"/>
      <c r="G100" s="479"/>
      <c r="H100" s="479"/>
      <c r="I100" s="479"/>
      <c r="J100" s="479"/>
      <c r="K100" s="479"/>
      <c r="L100" s="479"/>
      <c r="M100" s="479"/>
      <c r="N100" s="479"/>
      <c r="O100" s="479"/>
      <c r="P100" s="479"/>
      <c r="Q100" s="479"/>
      <c r="R100" s="479"/>
      <c r="S100" s="480"/>
    </row>
    <row r="101" spans="1:19" ht="18.95" customHeight="1" x14ac:dyDescent="0.25">
      <c r="B101" s="481"/>
      <c r="C101" s="482"/>
      <c r="D101" s="482"/>
      <c r="E101" s="482"/>
      <c r="F101" s="482"/>
      <c r="G101" s="482"/>
      <c r="H101" s="482"/>
      <c r="I101" s="482"/>
      <c r="J101" s="482"/>
      <c r="K101" s="482"/>
      <c r="L101" s="482"/>
      <c r="M101" s="482"/>
      <c r="N101" s="482"/>
      <c r="O101" s="482"/>
      <c r="P101" s="482"/>
      <c r="Q101" s="482"/>
      <c r="R101" s="482"/>
      <c r="S101" s="483"/>
    </row>
    <row r="102" spans="1:19" ht="18.95" customHeight="1" x14ac:dyDescent="0.25">
      <c r="B102" s="398" t="s">
        <v>87</v>
      </c>
      <c r="C102" s="398"/>
      <c r="D102" s="398"/>
      <c r="E102" s="398"/>
      <c r="F102" s="398"/>
      <c r="G102" s="486">
        <f>'別記様式第1号（自治会→町）'!G102</f>
        <v>46418</v>
      </c>
      <c r="H102" s="486"/>
      <c r="I102" s="486"/>
      <c r="J102" s="486"/>
      <c r="K102" s="486"/>
      <c r="L102" s="400" t="s">
        <v>204</v>
      </c>
      <c r="M102" s="400"/>
      <c r="N102" s="400"/>
      <c r="O102" s="400"/>
      <c r="P102" s="400"/>
      <c r="Q102" s="400"/>
      <c r="R102" s="400"/>
      <c r="S102" s="400"/>
    </row>
    <row r="104" spans="1:19" ht="18.95" customHeight="1" x14ac:dyDescent="0.25">
      <c r="A104" s="2" t="s">
        <v>88</v>
      </c>
    </row>
    <row r="105" spans="1:19" ht="18.95" customHeight="1" x14ac:dyDescent="0.25">
      <c r="A105" s="475" t="str">
        <f>'別記様式第1号（自治会→町）'!A105</f>
        <v>　これまで自治会内の清掃活動や見守り活動、花見・盆踊り等の親睦行事を継続的に実施し、会員相互の交流と地域の連帯感の醸成に取り組んできた。</v>
      </c>
      <c r="B105" s="476"/>
      <c r="C105" s="476"/>
      <c r="D105" s="476"/>
      <c r="E105" s="476"/>
      <c r="F105" s="476"/>
      <c r="G105" s="476"/>
      <c r="H105" s="476"/>
      <c r="I105" s="476"/>
      <c r="J105" s="476"/>
      <c r="K105" s="476"/>
      <c r="L105" s="476"/>
      <c r="M105" s="476"/>
      <c r="N105" s="476"/>
      <c r="O105" s="476"/>
      <c r="P105" s="476"/>
      <c r="Q105" s="476"/>
      <c r="R105" s="476"/>
      <c r="S105" s="477"/>
    </row>
    <row r="106" spans="1:19" ht="18.95" customHeight="1" x14ac:dyDescent="0.25">
      <c r="A106" s="478"/>
      <c r="B106" s="479"/>
      <c r="C106" s="479"/>
      <c r="D106" s="479"/>
      <c r="E106" s="479"/>
      <c r="F106" s="479"/>
      <c r="G106" s="479"/>
      <c r="H106" s="479"/>
      <c r="I106" s="479"/>
      <c r="J106" s="479"/>
      <c r="K106" s="479"/>
      <c r="L106" s="479"/>
      <c r="M106" s="479"/>
      <c r="N106" s="479"/>
      <c r="O106" s="479"/>
      <c r="P106" s="479"/>
      <c r="Q106" s="479"/>
      <c r="R106" s="479"/>
      <c r="S106" s="480"/>
    </row>
    <row r="107" spans="1:19" ht="18.95" customHeight="1" x14ac:dyDescent="0.25">
      <c r="A107" s="478"/>
      <c r="B107" s="479"/>
      <c r="C107" s="479"/>
      <c r="D107" s="479"/>
      <c r="E107" s="479"/>
      <c r="F107" s="479"/>
      <c r="G107" s="479"/>
      <c r="H107" s="479"/>
      <c r="I107" s="479"/>
      <c r="J107" s="479"/>
      <c r="K107" s="479"/>
      <c r="L107" s="479"/>
      <c r="M107" s="479"/>
      <c r="N107" s="479"/>
      <c r="O107" s="479"/>
      <c r="P107" s="479"/>
      <c r="Q107" s="479"/>
      <c r="R107" s="479"/>
      <c r="S107" s="480"/>
    </row>
    <row r="108" spans="1:19" ht="18.95" customHeight="1" x14ac:dyDescent="0.25">
      <c r="A108" s="481"/>
      <c r="B108" s="482"/>
      <c r="C108" s="482"/>
      <c r="D108" s="482"/>
      <c r="E108" s="482"/>
      <c r="F108" s="482"/>
      <c r="G108" s="482"/>
      <c r="H108" s="482"/>
      <c r="I108" s="482"/>
      <c r="J108" s="482"/>
      <c r="K108" s="482"/>
      <c r="L108" s="482"/>
      <c r="M108" s="482"/>
      <c r="N108" s="482"/>
      <c r="O108" s="482"/>
      <c r="P108" s="482"/>
      <c r="Q108" s="482"/>
      <c r="R108" s="482"/>
      <c r="S108" s="483"/>
    </row>
    <row r="115" spans="1:19" ht="18.95" customHeight="1" x14ac:dyDescent="0.25">
      <c r="A115" s="22" t="s">
        <v>89</v>
      </c>
    </row>
    <row r="116" spans="1:19" ht="18.95" customHeight="1" thickBot="1" x14ac:dyDescent="0.3">
      <c r="A116" s="2" t="s">
        <v>90</v>
      </c>
    </row>
    <row r="117" spans="1:19" ht="18.95" customHeight="1" x14ac:dyDescent="0.25">
      <c r="A117" s="392" t="s">
        <v>91</v>
      </c>
      <c r="B117" s="373"/>
      <c r="C117" s="373"/>
      <c r="D117" s="373"/>
      <c r="E117" s="373"/>
      <c r="F117" s="373"/>
      <c r="G117" s="373"/>
      <c r="H117" s="373" t="s">
        <v>93</v>
      </c>
      <c r="I117" s="373"/>
      <c r="J117" s="373"/>
      <c r="K117" s="373"/>
      <c r="L117" s="373"/>
      <c r="M117" s="373"/>
      <c r="N117" s="376"/>
    </row>
    <row r="118" spans="1:19" ht="18.95" customHeight="1" thickBot="1" x14ac:dyDescent="0.3">
      <c r="A118" s="393" t="s">
        <v>92</v>
      </c>
      <c r="B118" s="374"/>
      <c r="C118" s="374"/>
      <c r="D118" s="374"/>
      <c r="E118" s="374"/>
      <c r="F118" s="374"/>
      <c r="G118" s="374"/>
      <c r="H118" s="484">
        <f>'別記様式第1号（自治会→町）'!G102</f>
        <v>46418</v>
      </c>
      <c r="I118" s="484"/>
      <c r="J118" s="484"/>
      <c r="K118" s="484"/>
      <c r="L118" s="484"/>
      <c r="M118" s="484"/>
      <c r="N118" s="485"/>
    </row>
    <row r="119" spans="1:19" ht="18.95" customHeight="1" x14ac:dyDescent="0.25">
      <c r="A119" s="2" t="s">
        <v>94</v>
      </c>
    </row>
    <row r="121" spans="1:19" ht="18.95" customHeight="1" x14ac:dyDescent="0.25">
      <c r="A121" s="2" t="s">
        <v>95</v>
      </c>
    </row>
    <row r="122" spans="1:19" ht="18.95" customHeight="1" x14ac:dyDescent="0.25">
      <c r="B122" s="2" t="s">
        <v>96</v>
      </c>
    </row>
    <row r="125" spans="1:19" ht="18.95" customHeight="1" thickBot="1" x14ac:dyDescent="0.3">
      <c r="A125" s="22" t="s">
        <v>97</v>
      </c>
    </row>
    <row r="126" spans="1:19" ht="18.95" customHeight="1" x14ac:dyDescent="0.25">
      <c r="B126" s="11"/>
      <c r="C126" s="373" t="s">
        <v>22</v>
      </c>
      <c r="D126" s="373"/>
      <c r="E126" s="373"/>
      <c r="F126" s="373"/>
      <c r="G126" s="373"/>
      <c r="H126" s="373"/>
      <c r="I126" s="373"/>
      <c r="J126" s="373"/>
      <c r="K126" s="373"/>
      <c r="L126" s="373" t="s">
        <v>23</v>
      </c>
      <c r="M126" s="373"/>
      <c r="N126" s="373" t="s">
        <v>24</v>
      </c>
      <c r="O126" s="373"/>
      <c r="P126" s="373" t="s">
        <v>25</v>
      </c>
      <c r="Q126" s="373"/>
      <c r="R126" s="373"/>
      <c r="S126" s="376"/>
    </row>
    <row r="127" spans="1:19" ht="18.95" customHeight="1" x14ac:dyDescent="0.25">
      <c r="B127" s="264">
        <v>1</v>
      </c>
      <c r="C127" s="377" t="s">
        <v>26</v>
      </c>
      <c r="D127" s="377"/>
      <c r="E127" s="377"/>
      <c r="F127" s="377"/>
      <c r="G127" s="377"/>
      <c r="H127" s="377"/>
      <c r="I127" s="377"/>
      <c r="J127" s="377"/>
      <c r="K127" s="377"/>
      <c r="L127" s="472" t="str">
        <f>'別記様式第1号（自治会→町）'!L127</f>
        <v>○</v>
      </c>
      <c r="M127" s="472"/>
      <c r="N127" s="472" t="str">
        <f>'別記様式第1号（自治会→町）'!N127</f>
        <v>○</v>
      </c>
      <c r="O127" s="472"/>
      <c r="P127" s="349"/>
      <c r="Q127" s="349"/>
      <c r="R127" s="349"/>
      <c r="S127" s="372"/>
    </row>
    <row r="128" spans="1:19" ht="18.95" customHeight="1" x14ac:dyDescent="0.25">
      <c r="B128" s="264">
        <v>2</v>
      </c>
      <c r="C128" s="377" t="s">
        <v>27</v>
      </c>
      <c r="D128" s="377"/>
      <c r="E128" s="377"/>
      <c r="F128" s="377"/>
      <c r="G128" s="377"/>
      <c r="H128" s="377"/>
      <c r="I128" s="377"/>
      <c r="J128" s="377"/>
      <c r="K128" s="377"/>
      <c r="L128" s="472" t="str">
        <f>'別記様式第1号（自治会→町）'!L128</f>
        <v>○</v>
      </c>
      <c r="M128" s="472"/>
      <c r="N128" s="472" t="str">
        <f>'別記様式第1号（自治会→町）'!N128</f>
        <v>○</v>
      </c>
      <c r="O128" s="472"/>
      <c r="P128" s="349"/>
      <c r="Q128" s="349"/>
      <c r="R128" s="349"/>
      <c r="S128" s="372"/>
    </row>
    <row r="129" spans="2:19" ht="18.95" customHeight="1" x14ac:dyDescent="0.25">
      <c r="B129" s="264">
        <v>3</v>
      </c>
      <c r="C129" s="377" t="s">
        <v>28</v>
      </c>
      <c r="D129" s="377"/>
      <c r="E129" s="377"/>
      <c r="F129" s="377"/>
      <c r="G129" s="377"/>
      <c r="H129" s="377"/>
      <c r="I129" s="377"/>
      <c r="J129" s="377"/>
      <c r="K129" s="377"/>
      <c r="L129" s="472" t="str">
        <f>'別記様式第1号（自治会→町）'!L129</f>
        <v>○</v>
      </c>
      <c r="M129" s="472"/>
      <c r="N129" s="472" t="str">
        <f>'別記様式第1号（自治会→町）'!N129</f>
        <v>○</v>
      </c>
      <c r="O129" s="472"/>
      <c r="P129" s="349"/>
      <c r="Q129" s="349"/>
      <c r="R129" s="349"/>
      <c r="S129" s="372"/>
    </row>
    <row r="130" spans="2:19" ht="18.95" customHeight="1" x14ac:dyDescent="0.25">
      <c r="B130" s="264">
        <v>4</v>
      </c>
      <c r="C130" s="474" t="str">
        <f>'別記様式第1号（自治会→町）'!C130</f>
        <v>事業実施主体の令和令和　　　年　　　月　　　日年度事業計画及び予算書</v>
      </c>
      <c r="D130" s="474"/>
      <c r="E130" s="474"/>
      <c r="F130" s="474"/>
      <c r="G130" s="474"/>
      <c r="H130" s="474"/>
      <c r="I130" s="474"/>
      <c r="J130" s="474"/>
      <c r="K130" s="474"/>
      <c r="L130" s="472" t="str">
        <f>'別記様式第1号（自治会→町）'!L130</f>
        <v>○</v>
      </c>
      <c r="M130" s="472"/>
      <c r="N130" s="472" t="str">
        <f>'別記様式第1号（自治会→町）'!N130</f>
        <v>○</v>
      </c>
      <c r="O130" s="472"/>
      <c r="P130" s="349"/>
      <c r="Q130" s="349"/>
      <c r="R130" s="349"/>
      <c r="S130" s="372"/>
    </row>
    <row r="131" spans="2:19" ht="18.95" customHeight="1" x14ac:dyDescent="0.25">
      <c r="B131" s="264">
        <v>5</v>
      </c>
      <c r="C131" s="377" t="s">
        <v>29</v>
      </c>
      <c r="D131" s="377"/>
      <c r="E131" s="377"/>
      <c r="F131" s="377"/>
      <c r="G131" s="377"/>
      <c r="H131" s="377"/>
      <c r="I131" s="377"/>
      <c r="J131" s="377"/>
      <c r="K131" s="377"/>
      <c r="L131" s="472" t="str">
        <f>'別記様式第1号（自治会→町）'!L131</f>
        <v>○</v>
      </c>
      <c r="M131" s="472"/>
      <c r="N131" s="472" t="str">
        <f>'別記様式第1号（自治会→町）'!N131</f>
        <v>○</v>
      </c>
      <c r="O131" s="472"/>
      <c r="P131" s="349"/>
      <c r="Q131" s="349"/>
      <c r="R131" s="349"/>
      <c r="S131" s="372"/>
    </row>
    <row r="132" spans="2:19" ht="18.95" customHeight="1" x14ac:dyDescent="0.25">
      <c r="B132" s="264">
        <v>6</v>
      </c>
      <c r="C132" s="377" t="s">
        <v>30</v>
      </c>
      <c r="D132" s="377"/>
      <c r="E132" s="377"/>
      <c r="F132" s="377"/>
      <c r="G132" s="377"/>
      <c r="H132" s="377"/>
      <c r="I132" s="377"/>
      <c r="J132" s="377"/>
      <c r="K132" s="377"/>
      <c r="L132" s="472" t="str">
        <f>'別記様式第1号（自治会→町）'!L132</f>
        <v>○</v>
      </c>
      <c r="M132" s="472"/>
      <c r="N132" s="472" t="str">
        <f>'別記様式第1号（自治会→町）'!N132</f>
        <v>○</v>
      </c>
      <c r="O132" s="472"/>
      <c r="P132" s="349"/>
      <c r="Q132" s="349"/>
      <c r="R132" s="349"/>
      <c r="S132" s="372"/>
    </row>
    <row r="133" spans="2:19" ht="18.95" customHeight="1" x14ac:dyDescent="0.25">
      <c r="B133" s="264">
        <v>7</v>
      </c>
      <c r="C133" s="377" t="s">
        <v>31</v>
      </c>
      <c r="D133" s="377"/>
      <c r="E133" s="377"/>
      <c r="F133" s="377"/>
      <c r="G133" s="377"/>
      <c r="H133" s="377"/>
      <c r="I133" s="377"/>
      <c r="J133" s="377"/>
      <c r="K133" s="377"/>
      <c r="L133" s="472">
        <f>'別記様式第1号（自治会→町）'!L133</f>
        <v>0</v>
      </c>
      <c r="M133" s="472"/>
      <c r="N133" s="472">
        <f>'別記様式第1号（自治会→町）'!N133</f>
        <v>0</v>
      </c>
      <c r="O133" s="472"/>
      <c r="P133" s="349"/>
      <c r="Q133" s="349"/>
      <c r="R133" s="349"/>
      <c r="S133" s="372"/>
    </row>
    <row r="134" spans="2:19" ht="18.95" customHeight="1" x14ac:dyDescent="0.25">
      <c r="B134" s="264">
        <v>8</v>
      </c>
      <c r="C134" s="377" t="s">
        <v>32</v>
      </c>
      <c r="D134" s="377"/>
      <c r="E134" s="377"/>
      <c r="F134" s="377"/>
      <c r="G134" s="377"/>
      <c r="H134" s="377"/>
      <c r="I134" s="377"/>
      <c r="J134" s="377"/>
      <c r="K134" s="377"/>
      <c r="L134" s="472">
        <f>'別記様式第1号（自治会→町）'!L134</f>
        <v>0</v>
      </c>
      <c r="M134" s="472"/>
      <c r="N134" s="472">
        <f>'別記様式第1号（自治会→町）'!N134</f>
        <v>0</v>
      </c>
      <c r="O134" s="472"/>
      <c r="P134" s="349"/>
      <c r="Q134" s="349"/>
      <c r="R134" s="349"/>
      <c r="S134" s="372"/>
    </row>
    <row r="135" spans="2:19" ht="18.95" customHeight="1" x14ac:dyDescent="0.25">
      <c r="B135" s="264">
        <v>9</v>
      </c>
      <c r="C135" s="377" t="s">
        <v>33</v>
      </c>
      <c r="D135" s="377"/>
      <c r="E135" s="377"/>
      <c r="F135" s="377"/>
      <c r="G135" s="377"/>
      <c r="H135" s="377"/>
      <c r="I135" s="377"/>
      <c r="J135" s="377"/>
      <c r="K135" s="377"/>
      <c r="L135" s="472">
        <f>'別記様式第1号（自治会→町）'!L135</f>
        <v>0</v>
      </c>
      <c r="M135" s="472"/>
      <c r="N135" s="472">
        <f>'別記様式第1号（自治会→町）'!N135</f>
        <v>0</v>
      </c>
      <c r="O135" s="472"/>
      <c r="P135" s="349"/>
      <c r="Q135" s="349"/>
      <c r="R135" s="349"/>
      <c r="S135" s="372"/>
    </row>
    <row r="136" spans="2:19" ht="18.95" customHeight="1" x14ac:dyDescent="0.25">
      <c r="B136" s="264">
        <v>10</v>
      </c>
      <c r="C136" s="377" t="s">
        <v>34</v>
      </c>
      <c r="D136" s="377"/>
      <c r="E136" s="377"/>
      <c r="F136" s="377"/>
      <c r="G136" s="377"/>
      <c r="H136" s="377"/>
      <c r="I136" s="377"/>
      <c r="J136" s="377"/>
      <c r="K136" s="377"/>
      <c r="L136" s="472">
        <f>'別記様式第1号（自治会→町）'!L136</f>
        <v>0</v>
      </c>
      <c r="M136" s="472"/>
      <c r="N136" s="472">
        <f>'別記様式第1号（自治会→町）'!N136</f>
        <v>0</v>
      </c>
      <c r="O136" s="472"/>
      <c r="P136" s="349"/>
      <c r="Q136" s="349"/>
      <c r="R136" s="349"/>
      <c r="S136" s="372"/>
    </row>
    <row r="137" spans="2:19" ht="18.95" customHeight="1" x14ac:dyDescent="0.25">
      <c r="B137" s="264">
        <v>11</v>
      </c>
      <c r="C137" s="377" t="s">
        <v>35</v>
      </c>
      <c r="D137" s="377"/>
      <c r="E137" s="377"/>
      <c r="F137" s="377"/>
      <c r="G137" s="377"/>
      <c r="H137" s="377"/>
      <c r="I137" s="377"/>
      <c r="J137" s="377"/>
      <c r="K137" s="377"/>
      <c r="L137" s="472">
        <f>'別記様式第1号（自治会→町）'!L137</f>
        <v>0</v>
      </c>
      <c r="M137" s="472"/>
      <c r="N137" s="472">
        <f>'別記様式第1号（自治会→町）'!N137</f>
        <v>0</v>
      </c>
      <c r="O137" s="472"/>
      <c r="P137" s="349"/>
      <c r="Q137" s="349"/>
      <c r="R137" s="349"/>
      <c r="S137" s="372"/>
    </row>
    <row r="138" spans="2:19" ht="18.95" customHeight="1" x14ac:dyDescent="0.25">
      <c r="B138" s="264">
        <v>12</v>
      </c>
      <c r="C138" s="377" t="s">
        <v>36</v>
      </c>
      <c r="D138" s="377"/>
      <c r="E138" s="377"/>
      <c r="F138" s="377"/>
      <c r="G138" s="377"/>
      <c r="H138" s="377"/>
      <c r="I138" s="377"/>
      <c r="J138" s="377"/>
      <c r="K138" s="377"/>
      <c r="L138" s="472">
        <f>'別記様式第1号（自治会→町）'!L138</f>
        <v>0</v>
      </c>
      <c r="M138" s="472"/>
      <c r="N138" s="472">
        <f>'別記様式第1号（自治会→町）'!N138</f>
        <v>0</v>
      </c>
      <c r="O138" s="472"/>
      <c r="P138" s="349"/>
      <c r="Q138" s="349"/>
      <c r="R138" s="349"/>
      <c r="S138" s="372"/>
    </row>
    <row r="139" spans="2:19" ht="18.95" customHeight="1" x14ac:dyDescent="0.25">
      <c r="B139" s="264">
        <v>13</v>
      </c>
      <c r="C139" s="377" t="s">
        <v>37</v>
      </c>
      <c r="D139" s="377"/>
      <c r="E139" s="377"/>
      <c r="F139" s="377"/>
      <c r="G139" s="377"/>
      <c r="H139" s="377"/>
      <c r="I139" s="377"/>
      <c r="J139" s="377"/>
      <c r="K139" s="377"/>
      <c r="L139" s="472">
        <f>'別記様式第1号（自治会→町）'!L139</f>
        <v>0</v>
      </c>
      <c r="M139" s="472"/>
      <c r="N139" s="472">
        <f>'別記様式第1号（自治会→町）'!N139</f>
        <v>0</v>
      </c>
      <c r="O139" s="472"/>
      <c r="P139" s="349"/>
      <c r="Q139" s="349"/>
      <c r="R139" s="349"/>
      <c r="S139" s="372"/>
    </row>
    <row r="140" spans="2:19" ht="18.95" customHeight="1" x14ac:dyDescent="0.25">
      <c r="B140" s="264">
        <v>14</v>
      </c>
      <c r="C140" s="377" t="s">
        <v>38</v>
      </c>
      <c r="D140" s="377"/>
      <c r="E140" s="377"/>
      <c r="F140" s="377"/>
      <c r="G140" s="377"/>
      <c r="H140" s="377"/>
      <c r="I140" s="377"/>
      <c r="J140" s="377"/>
      <c r="K140" s="377"/>
      <c r="L140" s="472">
        <f>'別記様式第1号（自治会→町）'!L140</f>
        <v>0</v>
      </c>
      <c r="M140" s="472"/>
      <c r="N140" s="472">
        <f>'別記様式第1号（自治会→町）'!N140</f>
        <v>0</v>
      </c>
      <c r="O140" s="472"/>
      <c r="P140" s="349"/>
      <c r="Q140" s="349"/>
      <c r="R140" s="349"/>
      <c r="S140" s="372"/>
    </row>
    <row r="141" spans="2:19" ht="18.95" customHeight="1" x14ac:dyDescent="0.25">
      <c r="B141" s="264">
        <v>15</v>
      </c>
      <c r="C141" s="377" t="s">
        <v>39</v>
      </c>
      <c r="D141" s="377"/>
      <c r="E141" s="377"/>
      <c r="F141" s="377"/>
      <c r="G141" s="377"/>
      <c r="H141" s="377"/>
      <c r="I141" s="377"/>
      <c r="J141" s="377"/>
      <c r="K141" s="377"/>
      <c r="L141" s="472">
        <f>'別記様式第1号（自治会→町）'!L141</f>
        <v>0</v>
      </c>
      <c r="M141" s="472"/>
      <c r="N141" s="472">
        <f>'別記様式第1号（自治会→町）'!N141</f>
        <v>0</v>
      </c>
      <c r="O141" s="472"/>
      <c r="P141" s="349"/>
      <c r="Q141" s="349"/>
      <c r="R141" s="349"/>
      <c r="S141" s="372"/>
    </row>
    <row r="142" spans="2:19" ht="18.95" customHeight="1" thickBot="1" x14ac:dyDescent="0.3">
      <c r="B142" s="261">
        <v>16</v>
      </c>
      <c r="C142" s="378" t="s">
        <v>40</v>
      </c>
      <c r="D142" s="378"/>
      <c r="E142" s="378"/>
      <c r="F142" s="378"/>
      <c r="G142" s="378"/>
      <c r="H142" s="378"/>
      <c r="I142" s="378"/>
      <c r="J142" s="378"/>
      <c r="K142" s="378"/>
      <c r="L142" s="473">
        <f>'別記様式第1号（自治会→町）'!L142</f>
        <v>0</v>
      </c>
      <c r="M142" s="473"/>
      <c r="N142" s="473">
        <f>'別記様式第1号（自治会→町）'!N142</f>
        <v>0</v>
      </c>
      <c r="O142" s="473"/>
      <c r="P142" s="374"/>
      <c r="Q142" s="374"/>
      <c r="R142" s="374"/>
      <c r="S142" s="375"/>
    </row>
  </sheetData>
  <mergeCells count="162">
    <mergeCell ref="N1:S1"/>
    <mergeCell ref="N2:S2"/>
    <mergeCell ref="I6:S6"/>
    <mergeCell ref="N8:S8"/>
    <mergeCell ref="D11:Q12"/>
    <mergeCell ref="B18:I18"/>
    <mergeCell ref="L18:S18"/>
    <mergeCell ref="B22:I22"/>
    <mergeCell ref="M22:S22"/>
    <mergeCell ref="B23:I23"/>
    <mergeCell ref="M23:S23"/>
    <mergeCell ref="C24:I24"/>
    <mergeCell ref="L24:S24"/>
    <mergeCell ref="B19:I19"/>
    <mergeCell ref="L19:S19"/>
    <mergeCell ref="B20:I20"/>
    <mergeCell ref="L20:S20"/>
    <mergeCell ref="B21:I21"/>
    <mergeCell ref="L21:S21"/>
    <mergeCell ref="C32:E32"/>
    <mergeCell ref="F32:Q32"/>
    <mergeCell ref="C33:E33"/>
    <mergeCell ref="F33:H33"/>
    <mergeCell ref="I33:Q33"/>
    <mergeCell ref="C34:E34"/>
    <mergeCell ref="F34:K34"/>
    <mergeCell ref="L34:Q34"/>
    <mergeCell ref="C25:I25"/>
    <mergeCell ref="L25:S25"/>
    <mergeCell ref="B26:I26"/>
    <mergeCell ref="L26:S26"/>
    <mergeCell ref="B27:I27"/>
    <mergeCell ref="B28:I28"/>
    <mergeCell ref="B41:E41"/>
    <mergeCell ref="G41:R41"/>
    <mergeCell ref="B42:E42"/>
    <mergeCell ref="G42:I42"/>
    <mergeCell ref="J42:N42"/>
    <mergeCell ref="B43:E43"/>
    <mergeCell ref="G43:R43"/>
    <mergeCell ref="C35:E35"/>
    <mergeCell ref="F35:K35"/>
    <mergeCell ref="L35:Q35"/>
    <mergeCell ref="C36:E36"/>
    <mergeCell ref="F36:Q36"/>
    <mergeCell ref="B40:D40"/>
    <mergeCell ref="E40:I40"/>
    <mergeCell ref="J40:M40"/>
    <mergeCell ref="N40:R40"/>
    <mergeCell ref="O46:R46"/>
    <mergeCell ref="G47:J47"/>
    <mergeCell ref="K47:N47"/>
    <mergeCell ref="O47:R47"/>
    <mergeCell ref="A51:S55"/>
    <mergeCell ref="A59:E59"/>
    <mergeCell ref="F59:J59"/>
    <mergeCell ref="K59:S59"/>
    <mergeCell ref="B44:E44"/>
    <mergeCell ref="G44:M44"/>
    <mergeCell ref="B45:E45"/>
    <mergeCell ref="G45:M45"/>
    <mergeCell ref="B46:F46"/>
    <mergeCell ref="G46:J46"/>
    <mergeCell ref="K46:N46"/>
    <mergeCell ref="O60:O61"/>
    <mergeCell ref="P60:P61"/>
    <mergeCell ref="Q60:Q61"/>
    <mergeCell ref="R60:R61"/>
    <mergeCell ref="A66:S68"/>
    <mergeCell ref="A71:S75"/>
    <mergeCell ref="A60:D61"/>
    <mergeCell ref="F60:I61"/>
    <mergeCell ref="K60:K61"/>
    <mergeCell ref="L60:L61"/>
    <mergeCell ref="M60:M61"/>
    <mergeCell ref="N60:N61"/>
    <mergeCell ref="B85:D85"/>
    <mergeCell ref="B86:S88"/>
    <mergeCell ref="A92:S95"/>
    <mergeCell ref="B99:S101"/>
    <mergeCell ref="B102:F102"/>
    <mergeCell ref="G102:K102"/>
    <mergeCell ref="L102:S102"/>
    <mergeCell ref="A78:S79"/>
    <mergeCell ref="B83:D83"/>
    <mergeCell ref="E83:K83"/>
    <mergeCell ref="L83:R83"/>
    <mergeCell ref="B84:D84"/>
    <mergeCell ref="E84:S84"/>
    <mergeCell ref="A105:S108"/>
    <mergeCell ref="A117:G117"/>
    <mergeCell ref="H117:N117"/>
    <mergeCell ref="A118:G118"/>
    <mergeCell ref="H118:N118"/>
    <mergeCell ref="C126:K126"/>
    <mergeCell ref="L126:M126"/>
    <mergeCell ref="N126:O126"/>
    <mergeCell ref="P126:S126"/>
    <mergeCell ref="C129:K129"/>
    <mergeCell ref="L129:M129"/>
    <mergeCell ref="N129:O129"/>
    <mergeCell ref="P129:S129"/>
    <mergeCell ref="C130:K130"/>
    <mergeCell ref="L130:M130"/>
    <mergeCell ref="N130:O130"/>
    <mergeCell ref="P130:S130"/>
    <mergeCell ref="C127:K127"/>
    <mergeCell ref="L127:M127"/>
    <mergeCell ref="N127:O127"/>
    <mergeCell ref="P127:S127"/>
    <mergeCell ref="C128:K128"/>
    <mergeCell ref="L128:M128"/>
    <mergeCell ref="N128:O128"/>
    <mergeCell ref="P128:S128"/>
    <mergeCell ref="C133:K133"/>
    <mergeCell ref="L133:M133"/>
    <mergeCell ref="N133:O133"/>
    <mergeCell ref="P133:S133"/>
    <mergeCell ref="C134:K134"/>
    <mergeCell ref="L134:M134"/>
    <mergeCell ref="N134:O134"/>
    <mergeCell ref="P134:S134"/>
    <mergeCell ref="C131:K131"/>
    <mergeCell ref="L131:M131"/>
    <mergeCell ref="N131:O131"/>
    <mergeCell ref="P131:S131"/>
    <mergeCell ref="C132:K132"/>
    <mergeCell ref="L132:M132"/>
    <mergeCell ref="N132:O132"/>
    <mergeCell ref="P132:S132"/>
    <mergeCell ref="C137:K137"/>
    <mergeCell ref="L137:M137"/>
    <mergeCell ref="N137:O137"/>
    <mergeCell ref="P137:S137"/>
    <mergeCell ref="C138:K138"/>
    <mergeCell ref="L138:M138"/>
    <mergeCell ref="N138:O138"/>
    <mergeCell ref="P138:S138"/>
    <mergeCell ref="C135:K135"/>
    <mergeCell ref="L135:M135"/>
    <mergeCell ref="N135:O135"/>
    <mergeCell ref="P135:S135"/>
    <mergeCell ref="C136:K136"/>
    <mergeCell ref="L136:M136"/>
    <mergeCell ref="N136:O136"/>
    <mergeCell ref="P136:S136"/>
    <mergeCell ref="C141:K141"/>
    <mergeCell ref="L141:M141"/>
    <mergeCell ref="N141:O141"/>
    <mergeCell ref="P141:S141"/>
    <mergeCell ref="C142:K142"/>
    <mergeCell ref="L142:M142"/>
    <mergeCell ref="N142:O142"/>
    <mergeCell ref="P142:S142"/>
    <mergeCell ref="C139:K139"/>
    <mergeCell ref="L139:M139"/>
    <mergeCell ref="N139:O139"/>
    <mergeCell ref="P139:S139"/>
    <mergeCell ref="C140:K140"/>
    <mergeCell ref="L140:M140"/>
    <mergeCell ref="N140:O140"/>
    <mergeCell ref="P140:S140"/>
  </mergeCells>
  <phoneticPr fontId="20"/>
  <pageMargins left="0.70866141732283472" right="0.70866141732283472" top="0.74803149606299213" bottom="0.74803149606299213" header="0.31496062992125984" footer="0.31496062992125984"/>
  <pageSetup paperSize="9" orientation="portrait" blackAndWhite="1" r:id="rId1"/>
  <headerFooter>
    <oddHeader>&amp;L&amp;"ＭＳ Ｐ明朝,標準"&amp;8&amp;KFF0000（令和9年度コミュニティ助成事業　別記様式第1号）</oddHeader>
    <oddFooter xml:space="preserve">&amp;C&amp;P / &amp;N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6BA15-5888-4D82-9B21-5EE53F84D196}">
  <sheetPr codeName="Sheet3">
    <tabColor rgb="FFFABD00"/>
  </sheetPr>
  <dimension ref="A1:AI25"/>
  <sheetViews>
    <sheetView view="pageLayout" zoomScaleNormal="115" workbookViewId="0"/>
  </sheetViews>
  <sheetFormatPr defaultColWidth="3.77734375" defaultRowHeight="18.95" customHeight="1" x14ac:dyDescent="0.25"/>
  <cols>
    <col min="1" max="19" width="3.77734375" style="2"/>
    <col min="20" max="20" width="3.77734375" style="2" customWidth="1"/>
    <col min="21" max="16384" width="3.77734375" style="2"/>
  </cols>
  <sheetData>
    <row r="1" spans="1:35" ht="18.95" customHeight="1" x14ac:dyDescent="0.25">
      <c r="A1" s="2" t="s">
        <v>112</v>
      </c>
    </row>
    <row r="3" spans="1:35" ht="18.95" customHeight="1" x14ac:dyDescent="0.25">
      <c r="A3" s="22" t="s">
        <v>89</v>
      </c>
    </row>
    <row r="5" spans="1:35" ht="18.95" customHeight="1" x14ac:dyDescent="0.25">
      <c r="A5" s="2" t="s">
        <v>95</v>
      </c>
    </row>
    <row r="6" spans="1:35" s="3" customFormat="1" ht="18.95" customHeight="1" x14ac:dyDescent="0.25">
      <c r="A6" s="17" t="s">
        <v>113</v>
      </c>
      <c r="B6" s="516" t="s">
        <v>114</v>
      </c>
      <c r="C6" s="517"/>
      <c r="D6" s="517"/>
      <c r="E6" s="517"/>
      <c r="F6" s="518"/>
      <c r="G6" s="516" t="s">
        <v>115</v>
      </c>
      <c r="H6" s="517"/>
      <c r="I6" s="517"/>
      <c r="J6" s="517"/>
      <c r="K6" s="518"/>
      <c r="L6" s="516" t="s">
        <v>116</v>
      </c>
      <c r="M6" s="517"/>
      <c r="N6" s="517"/>
      <c r="O6" s="517"/>
      <c r="P6" s="517"/>
      <c r="Q6" s="517"/>
      <c r="R6" s="517"/>
      <c r="S6" s="518"/>
      <c r="X6" s="2"/>
      <c r="Y6" s="2"/>
      <c r="Z6" s="2"/>
      <c r="AA6" s="2"/>
      <c r="AB6" s="2"/>
      <c r="AC6" s="2"/>
      <c r="AD6" s="2"/>
      <c r="AE6" s="2"/>
      <c r="AF6" s="2"/>
      <c r="AG6" s="2"/>
      <c r="AH6" s="2"/>
      <c r="AI6" s="2"/>
    </row>
    <row r="7" spans="1:35" ht="18.95" customHeight="1" x14ac:dyDescent="0.25">
      <c r="A7" s="252" t="s">
        <v>302</v>
      </c>
      <c r="B7" s="508" t="s">
        <v>389</v>
      </c>
      <c r="C7" s="509" t="s">
        <v>389</v>
      </c>
      <c r="D7" s="509" t="s">
        <v>389</v>
      </c>
      <c r="E7" s="509" t="s">
        <v>389</v>
      </c>
      <c r="F7" s="510" t="s">
        <v>389</v>
      </c>
      <c r="G7" s="508" t="s">
        <v>392</v>
      </c>
      <c r="H7" s="509" t="s">
        <v>392</v>
      </c>
      <c r="I7" s="509" t="s">
        <v>392</v>
      </c>
      <c r="J7" s="509" t="s">
        <v>392</v>
      </c>
      <c r="K7" s="510" t="s">
        <v>392</v>
      </c>
      <c r="L7" s="508" t="s">
        <v>317</v>
      </c>
      <c r="M7" s="509" t="s">
        <v>317</v>
      </c>
      <c r="N7" s="509" t="s">
        <v>317</v>
      </c>
      <c r="O7" s="509" t="s">
        <v>317</v>
      </c>
      <c r="P7" s="509" t="s">
        <v>317</v>
      </c>
      <c r="Q7" s="509" t="s">
        <v>317</v>
      </c>
      <c r="R7" s="509" t="s">
        <v>317</v>
      </c>
      <c r="S7" s="510" t="s">
        <v>317</v>
      </c>
    </row>
    <row r="8" spans="1:35" ht="18.95" customHeight="1" x14ac:dyDescent="0.25">
      <c r="A8" s="252">
        <v>2</v>
      </c>
      <c r="B8" s="508" t="s">
        <v>390</v>
      </c>
      <c r="C8" s="509" t="s">
        <v>390</v>
      </c>
      <c r="D8" s="509" t="s">
        <v>390</v>
      </c>
      <c r="E8" s="509" t="s">
        <v>390</v>
      </c>
      <c r="F8" s="510" t="s">
        <v>390</v>
      </c>
      <c r="G8" s="508" t="s">
        <v>394</v>
      </c>
      <c r="H8" s="509" t="s">
        <v>394</v>
      </c>
      <c r="I8" s="509" t="s">
        <v>394</v>
      </c>
      <c r="J8" s="509" t="s">
        <v>394</v>
      </c>
      <c r="K8" s="510" t="s">
        <v>394</v>
      </c>
      <c r="L8" s="508" t="s">
        <v>393</v>
      </c>
      <c r="M8" s="509" t="s">
        <v>393</v>
      </c>
      <c r="N8" s="509" t="s">
        <v>393</v>
      </c>
      <c r="O8" s="509" t="s">
        <v>393</v>
      </c>
      <c r="P8" s="509" t="s">
        <v>393</v>
      </c>
      <c r="Q8" s="509" t="s">
        <v>393</v>
      </c>
      <c r="R8" s="509" t="s">
        <v>393</v>
      </c>
      <c r="S8" s="510" t="s">
        <v>393</v>
      </c>
    </row>
    <row r="9" spans="1:35" ht="18.95" customHeight="1" x14ac:dyDescent="0.25">
      <c r="A9" s="252">
        <v>3</v>
      </c>
      <c r="B9" s="508" t="s">
        <v>391</v>
      </c>
      <c r="C9" s="509" t="s">
        <v>391</v>
      </c>
      <c r="D9" s="509" t="s">
        <v>391</v>
      </c>
      <c r="E9" s="509" t="s">
        <v>391</v>
      </c>
      <c r="F9" s="510" t="s">
        <v>391</v>
      </c>
      <c r="G9" s="508" t="s">
        <v>395</v>
      </c>
      <c r="H9" s="509" t="s">
        <v>395</v>
      </c>
      <c r="I9" s="509" t="s">
        <v>395</v>
      </c>
      <c r="J9" s="509" t="s">
        <v>395</v>
      </c>
      <c r="K9" s="510" t="s">
        <v>395</v>
      </c>
      <c r="L9" s="508" t="s">
        <v>393</v>
      </c>
      <c r="M9" s="509" t="s">
        <v>393</v>
      </c>
      <c r="N9" s="509" t="s">
        <v>393</v>
      </c>
      <c r="O9" s="509" t="s">
        <v>393</v>
      </c>
      <c r="P9" s="509" t="s">
        <v>393</v>
      </c>
      <c r="Q9" s="509" t="s">
        <v>393</v>
      </c>
      <c r="R9" s="509" t="s">
        <v>393</v>
      </c>
      <c r="S9" s="510" t="s">
        <v>393</v>
      </c>
    </row>
    <row r="10" spans="1:35" ht="18.95" customHeight="1" x14ac:dyDescent="0.25">
      <c r="A10" s="252">
        <v>4</v>
      </c>
      <c r="B10" s="508" t="s">
        <v>396</v>
      </c>
      <c r="C10" s="509" t="s">
        <v>396</v>
      </c>
      <c r="D10" s="509" t="s">
        <v>396</v>
      </c>
      <c r="E10" s="509" t="s">
        <v>396</v>
      </c>
      <c r="F10" s="510" t="s">
        <v>396</v>
      </c>
      <c r="G10" s="508" t="s">
        <v>315</v>
      </c>
      <c r="H10" s="509" t="s">
        <v>315</v>
      </c>
      <c r="I10" s="509" t="s">
        <v>315</v>
      </c>
      <c r="J10" s="509" t="s">
        <v>315</v>
      </c>
      <c r="K10" s="510" t="s">
        <v>315</v>
      </c>
      <c r="L10" s="508" t="s">
        <v>393</v>
      </c>
      <c r="M10" s="509" t="s">
        <v>393</v>
      </c>
      <c r="N10" s="509" t="s">
        <v>393</v>
      </c>
      <c r="O10" s="509" t="s">
        <v>393</v>
      </c>
      <c r="P10" s="509" t="s">
        <v>393</v>
      </c>
      <c r="Q10" s="509" t="s">
        <v>393</v>
      </c>
      <c r="R10" s="509" t="s">
        <v>393</v>
      </c>
      <c r="S10" s="510" t="s">
        <v>393</v>
      </c>
    </row>
    <row r="11" spans="1:35" ht="18.95" customHeight="1" x14ac:dyDescent="0.25">
      <c r="A11" s="252">
        <v>5</v>
      </c>
      <c r="B11" s="508" t="s">
        <v>397</v>
      </c>
      <c r="C11" s="509" t="s">
        <v>397</v>
      </c>
      <c r="D11" s="509" t="s">
        <v>397</v>
      </c>
      <c r="E11" s="509" t="s">
        <v>397</v>
      </c>
      <c r="F11" s="510" t="s">
        <v>397</v>
      </c>
      <c r="G11" s="508" t="s">
        <v>316</v>
      </c>
      <c r="H11" s="509" t="s">
        <v>316</v>
      </c>
      <c r="I11" s="509" t="s">
        <v>316</v>
      </c>
      <c r="J11" s="509" t="s">
        <v>316</v>
      </c>
      <c r="K11" s="510" t="s">
        <v>316</v>
      </c>
      <c r="L11" s="508" t="s">
        <v>393</v>
      </c>
      <c r="M11" s="509" t="s">
        <v>393</v>
      </c>
      <c r="N11" s="509" t="s">
        <v>393</v>
      </c>
      <c r="O11" s="509" t="s">
        <v>393</v>
      </c>
      <c r="P11" s="509" t="s">
        <v>393</v>
      </c>
      <c r="Q11" s="509" t="s">
        <v>393</v>
      </c>
      <c r="R11" s="509" t="s">
        <v>393</v>
      </c>
      <c r="S11" s="510" t="s">
        <v>393</v>
      </c>
    </row>
    <row r="12" spans="1:35" ht="18.95" customHeight="1" x14ac:dyDescent="0.25">
      <c r="A12" s="252">
        <v>6</v>
      </c>
      <c r="B12" s="508"/>
      <c r="C12" s="509"/>
      <c r="D12" s="509"/>
      <c r="E12" s="509"/>
      <c r="F12" s="510"/>
      <c r="G12" s="508"/>
      <c r="H12" s="509"/>
      <c r="I12" s="509"/>
      <c r="J12" s="509"/>
      <c r="K12" s="510"/>
      <c r="L12" s="508"/>
      <c r="M12" s="509"/>
      <c r="N12" s="509"/>
      <c r="O12" s="509"/>
      <c r="P12" s="509"/>
      <c r="Q12" s="509"/>
      <c r="R12" s="509"/>
      <c r="S12" s="510"/>
    </row>
    <row r="13" spans="1:35" ht="18.95" customHeight="1" x14ac:dyDescent="0.25">
      <c r="A13" s="252">
        <v>7</v>
      </c>
      <c r="B13" s="508"/>
      <c r="C13" s="509"/>
      <c r="D13" s="509"/>
      <c r="E13" s="509"/>
      <c r="F13" s="510"/>
      <c r="G13" s="508"/>
      <c r="H13" s="509"/>
      <c r="I13" s="509"/>
      <c r="J13" s="509"/>
      <c r="K13" s="510"/>
      <c r="L13" s="508"/>
      <c r="M13" s="509"/>
      <c r="N13" s="509"/>
      <c r="O13" s="509"/>
      <c r="P13" s="509"/>
      <c r="Q13" s="509"/>
      <c r="R13" s="509"/>
      <c r="S13" s="510"/>
    </row>
    <row r="14" spans="1:35" ht="18.95" customHeight="1" x14ac:dyDescent="0.25">
      <c r="A14" s="252">
        <v>8</v>
      </c>
      <c r="B14" s="508"/>
      <c r="C14" s="509"/>
      <c r="D14" s="509"/>
      <c r="E14" s="509"/>
      <c r="F14" s="510"/>
      <c r="G14" s="508"/>
      <c r="H14" s="509"/>
      <c r="I14" s="509"/>
      <c r="J14" s="509"/>
      <c r="K14" s="510"/>
      <c r="L14" s="508"/>
      <c r="M14" s="509"/>
      <c r="N14" s="509"/>
      <c r="O14" s="509"/>
      <c r="P14" s="509"/>
      <c r="Q14" s="509"/>
      <c r="R14" s="509"/>
      <c r="S14" s="510"/>
    </row>
    <row r="15" spans="1:35" ht="18.95" customHeight="1" x14ac:dyDescent="0.25">
      <c r="A15" s="252">
        <v>9</v>
      </c>
      <c r="B15" s="508"/>
      <c r="C15" s="509"/>
      <c r="D15" s="509"/>
      <c r="E15" s="509"/>
      <c r="F15" s="510"/>
      <c r="G15" s="508"/>
      <c r="H15" s="509"/>
      <c r="I15" s="509"/>
      <c r="J15" s="509"/>
      <c r="K15" s="510"/>
      <c r="L15" s="508"/>
      <c r="M15" s="509"/>
      <c r="N15" s="509"/>
      <c r="O15" s="509"/>
      <c r="P15" s="509"/>
      <c r="Q15" s="509"/>
      <c r="R15" s="509"/>
      <c r="S15" s="510"/>
    </row>
    <row r="16" spans="1:35" ht="18.95" customHeight="1" x14ac:dyDescent="0.25">
      <c r="A16" s="252">
        <v>10</v>
      </c>
      <c r="B16" s="508"/>
      <c r="C16" s="509"/>
      <c r="D16" s="509"/>
      <c r="E16" s="509"/>
      <c r="F16" s="510"/>
      <c r="G16" s="508"/>
      <c r="H16" s="509"/>
      <c r="I16" s="509"/>
      <c r="J16" s="509"/>
      <c r="K16" s="510"/>
      <c r="L16" s="508"/>
      <c r="M16" s="509"/>
      <c r="N16" s="509"/>
      <c r="O16" s="509"/>
      <c r="P16" s="509"/>
      <c r="Q16" s="509"/>
      <c r="R16" s="509"/>
      <c r="S16" s="510"/>
    </row>
    <row r="17" spans="1:19" ht="18.95" customHeight="1" x14ac:dyDescent="0.25">
      <c r="A17" s="252">
        <v>11</v>
      </c>
      <c r="B17" s="508"/>
      <c r="C17" s="509"/>
      <c r="D17" s="509"/>
      <c r="E17" s="509"/>
      <c r="F17" s="510"/>
      <c r="G17" s="513"/>
      <c r="H17" s="514"/>
      <c r="I17" s="514"/>
      <c r="J17" s="514"/>
      <c r="K17" s="515"/>
      <c r="L17" s="513"/>
      <c r="M17" s="514"/>
      <c r="N17" s="514"/>
      <c r="O17" s="514"/>
      <c r="P17" s="514"/>
      <c r="Q17" s="514"/>
      <c r="R17" s="514"/>
      <c r="S17" s="515"/>
    </row>
    <row r="18" spans="1:19" ht="18.95" customHeight="1" x14ac:dyDescent="0.25">
      <c r="A18" s="252">
        <v>12</v>
      </c>
      <c r="B18" s="508"/>
      <c r="C18" s="509"/>
      <c r="D18" s="509"/>
      <c r="E18" s="509"/>
      <c r="F18" s="510"/>
      <c r="G18" s="513"/>
      <c r="H18" s="514"/>
      <c r="I18" s="514"/>
      <c r="J18" s="514"/>
      <c r="K18" s="515"/>
      <c r="L18" s="513"/>
      <c r="M18" s="514"/>
      <c r="N18" s="514"/>
      <c r="O18" s="514"/>
      <c r="P18" s="514"/>
      <c r="Q18" s="514"/>
      <c r="R18" s="514"/>
      <c r="S18" s="515"/>
    </row>
    <row r="19" spans="1:19" ht="18.95" customHeight="1" x14ac:dyDescent="0.25">
      <c r="A19" s="252">
        <v>13</v>
      </c>
      <c r="B19" s="508"/>
      <c r="C19" s="509"/>
      <c r="D19" s="509"/>
      <c r="E19" s="509"/>
      <c r="F19" s="510"/>
      <c r="G19" s="513"/>
      <c r="H19" s="514"/>
      <c r="I19" s="514"/>
      <c r="J19" s="514"/>
      <c r="K19" s="515"/>
      <c r="L19" s="513"/>
      <c r="M19" s="514"/>
      <c r="N19" s="514"/>
      <c r="O19" s="514"/>
      <c r="P19" s="514"/>
      <c r="Q19" s="514"/>
      <c r="R19" s="514"/>
      <c r="S19" s="515"/>
    </row>
    <row r="20" spans="1:19" ht="18.95" customHeight="1" x14ac:dyDescent="0.25">
      <c r="A20" s="252">
        <v>14</v>
      </c>
      <c r="B20" s="508"/>
      <c r="C20" s="509"/>
      <c r="D20" s="509"/>
      <c r="E20" s="509"/>
      <c r="F20" s="510"/>
      <c r="G20" s="513"/>
      <c r="H20" s="514"/>
      <c r="I20" s="514"/>
      <c r="J20" s="514"/>
      <c r="K20" s="515"/>
      <c r="L20" s="513"/>
      <c r="M20" s="514"/>
      <c r="N20" s="514"/>
      <c r="O20" s="514"/>
      <c r="P20" s="514"/>
      <c r="Q20" s="514"/>
      <c r="R20" s="514"/>
      <c r="S20" s="515"/>
    </row>
    <row r="21" spans="1:19" ht="18.95" customHeight="1" x14ac:dyDescent="0.25">
      <c r="A21" s="252">
        <v>15</v>
      </c>
      <c r="B21" s="508"/>
      <c r="C21" s="509"/>
      <c r="D21" s="509"/>
      <c r="E21" s="509"/>
      <c r="F21" s="510"/>
      <c r="G21" s="513"/>
      <c r="H21" s="514"/>
      <c r="I21" s="514"/>
      <c r="J21" s="514"/>
      <c r="K21" s="515"/>
      <c r="L21" s="513"/>
      <c r="M21" s="514"/>
      <c r="N21" s="514"/>
      <c r="O21" s="514"/>
      <c r="P21" s="514"/>
      <c r="Q21" s="514"/>
      <c r="R21" s="514"/>
      <c r="S21" s="515"/>
    </row>
    <row r="22" spans="1:19" ht="18.95" customHeight="1" x14ac:dyDescent="0.25">
      <c r="A22" s="511" t="s">
        <v>117</v>
      </c>
      <c r="B22" s="511"/>
      <c r="C22" s="511"/>
      <c r="D22" s="511"/>
      <c r="E22" s="511"/>
      <c r="F22" s="511"/>
      <c r="G22" s="511"/>
      <c r="H22" s="511"/>
      <c r="I22" s="511"/>
      <c r="J22" s="511"/>
      <c r="K22" s="511"/>
      <c r="L22" s="511"/>
      <c r="M22" s="511"/>
      <c r="N22" s="511"/>
      <c r="O22" s="511"/>
      <c r="P22" s="511"/>
      <c r="Q22" s="511"/>
      <c r="R22" s="511"/>
      <c r="S22" s="511"/>
    </row>
    <row r="23" spans="1:19" ht="18.95" customHeight="1" x14ac:dyDescent="0.25">
      <c r="A23" s="512"/>
      <c r="B23" s="512"/>
      <c r="C23" s="512"/>
      <c r="D23" s="512"/>
      <c r="E23" s="512"/>
      <c r="F23" s="512"/>
      <c r="G23" s="512"/>
      <c r="H23" s="512"/>
      <c r="I23" s="512"/>
      <c r="J23" s="512"/>
      <c r="K23" s="512"/>
      <c r="L23" s="512"/>
      <c r="M23" s="512"/>
      <c r="N23" s="512"/>
      <c r="O23" s="512"/>
      <c r="P23" s="512"/>
      <c r="Q23" s="512"/>
      <c r="R23" s="512"/>
      <c r="S23" s="512"/>
    </row>
    <row r="24" spans="1:19" ht="18.95" customHeight="1" x14ac:dyDescent="0.25">
      <c r="A24" s="512"/>
      <c r="B24" s="512"/>
      <c r="C24" s="512"/>
      <c r="D24" s="512"/>
      <c r="E24" s="512"/>
      <c r="F24" s="512"/>
      <c r="G24" s="512"/>
      <c r="H24" s="512"/>
      <c r="I24" s="512"/>
      <c r="J24" s="512"/>
      <c r="K24" s="512"/>
      <c r="L24" s="512"/>
      <c r="M24" s="512"/>
      <c r="N24" s="512"/>
      <c r="O24" s="512"/>
      <c r="P24" s="512"/>
      <c r="Q24" s="512"/>
      <c r="R24" s="512"/>
      <c r="S24" s="512"/>
    </row>
    <row r="25" spans="1:19" ht="18.95" customHeight="1" x14ac:dyDescent="0.25">
      <c r="A25" s="512"/>
      <c r="B25" s="512"/>
      <c r="C25" s="512"/>
      <c r="D25" s="512"/>
      <c r="E25" s="512"/>
      <c r="F25" s="512"/>
      <c r="G25" s="512"/>
      <c r="H25" s="512"/>
      <c r="I25" s="512"/>
      <c r="J25" s="512"/>
      <c r="K25" s="512"/>
      <c r="L25" s="512"/>
      <c r="M25" s="512"/>
      <c r="N25" s="512"/>
      <c r="O25" s="512"/>
      <c r="P25" s="512"/>
      <c r="Q25" s="512"/>
      <c r="R25" s="512"/>
      <c r="S25" s="512"/>
    </row>
  </sheetData>
  <mergeCells count="49">
    <mergeCell ref="B8:F8"/>
    <mergeCell ref="G8:K8"/>
    <mergeCell ref="L8:S8"/>
    <mergeCell ref="B6:F6"/>
    <mergeCell ref="B19:F19"/>
    <mergeCell ref="G19:K19"/>
    <mergeCell ref="L19:S19"/>
    <mergeCell ref="G6:K6"/>
    <mergeCell ref="L6:S6"/>
    <mergeCell ref="B7:F7"/>
    <mergeCell ref="G7:K7"/>
    <mergeCell ref="L7:S7"/>
    <mergeCell ref="B9:F9"/>
    <mergeCell ref="G9:K9"/>
    <mergeCell ref="L9:S9"/>
    <mergeCell ref="B10:F10"/>
    <mergeCell ref="G10:K10"/>
    <mergeCell ref="L10:S10"/>
    <mergeCell ref="B11:F11"/>
    <mergeCell ref="G11:K11"/>
    <mergeCell ref="L11:S11"/>
    <mergeCell ref="B12:F12"/>
    <mergeCell ref="G12:K12"/>
    <mergeCell ref="L12:S12"/>
    <mergeCell ref="B13:F13"/>
    <mergeCell ref="G13:K13"/>
    <mergeCell ref="L13:S13"/>
    <mergeCell ref="B14:F14"/>
    <mergeCell ref="G14:K14"/>
    <mergeCell ref="L14:S14"/>
    <mergeCell ref="B15:F15"/>
    <mergeCell ref="G15:K15"/>
    <mergeCell ref="L15:S15"/>
    <mergeCell ref="B16:F16"/>
    <mergeCell ref="G16:K16"/>
    <mergeCell ref="L16:S16"/>
    <mergeCell ref="A22:S25"/>
    <mergeCell ref="B17:F17"/>
    <mergeCell ref="G17:K17"/>
    <mergeCell ref="L17:S17"/>
    <mergeCell ref="B18:F18"/>
    <mergeCell ref="G18:K18"/>
    <mergeCell ref="L18:S18"/>
    <mergeCell ref="B20:F20"/>
    <mergeCell ref="G20:K20"/>
    <mergeCell ref="L20:S20"/>
    <mergeCell ref="B21:F21"/>
    <mergeCell ref="G21:K21"/>
    <mergeCell ref="L21:S21"/>
  </mergeCells>
  <phoneticPr fontId="20"/>
  <pageMargins left="0.70866141732283472" right="0.70866141732283472" top="0.74803149606299213" bottom="0.74803149606299213" header="0.31496062992125984" footer="0.31496062992125984"/>
  <pageSetup paperSize="9" orientation="portrait" blackAndWhite="1" r:id="rId1"/>
  <headerFooter>
    <oddHeader xml:space="preserve">&amp;L&amp;"ＭＳ Ｐ明朝,標準"&amp;8&amp;KFF0000（令和9年度コミュニティ助成事業　別記様式第1号）
</oddHeader>
    <oddFooter xml:space="preserve">&amp;C&amp;P / &amp;N </oddFooter>
  </headerFooter>
  <ignoredErrors>
    <ignoredError sqref="A7"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2919E-0B50-4498-9E7E-347BC7C7CC5C}">
  <sheetPr codeName="Sheet4">
    <tabColor rgb="FFFABD00"/>
  </sheetPr>
  <dimension ref="A1:S69"/>
  <sheetViews>
    <sheetView view="pageLayout" zoomScale="85" zoomScaleNormal="100" zoomScalePageLayoutView="85" workbookViewId="0">
      <selection activeCell="B14" sqref="B14"/>
    </sheetView>
  </sheetViews>
  <sheetFormatPr defaultRowHeight="18.75" outlineLevelRow="1" x14ac:dyDescent="0.25"/>
  <cols>
    <col min="1" max="1" width="6.33203125" style="44" customWidth="1"/>
    <col min="2" max="3" width="13.88671875" style="44" customWidth="1"/>
    <col min="4" max="4" width="4.6640625" style="44" customWidth="1"/>
    <col min="5" max="5" width="9.44140625" style="44" customWidth="1"/>
    <col min="6" max="6" width="11.21875" style="44" customWidth="1"/>
    <col min="7" max="8" width="6.33203125" style="44" customWidth="1"/>
    <col min="9" max="9" width="7.6640625" style="44" customWidth="1"/>
    <col min="10" max="10" width="4.6640625" style="44" customWidth="1"/>
    <col min="11" max="11" width="13.88671875" style="44" customWidth="1"/>
    <col min="12" max="16384" width="8.88671875" style="44"/>
  </cols>
  <sheetData>
    <row r="1" spans="1:11" ht="24" customHeight="1" x14ac:dyDescent="0.25">
      <c r="B1" s="45" t="s">
        <v>118</v>
      </c>
      <c r="C1" s="526" t="s">
        <v>119</v>
      </c>
      <c r="D1" s="591"/>
      <c r="E1" s="45" t="s">
        <v>120</v>
      </c>
      <c r="F1" s="526" t="s">
        <v>121</v>
      </c>
      <c r="G1" s="591"/>
      <c r="I1" s="45" t="s">
        <v>122</v>
      </c>
      <c r="J1" s="526" t="str">
        <f>'別記様式第1号（自治会→町）'!G41</f>
        <v>■■自治会</v>
      </c>
      <c r="K1" s="591"/>
    </row>
    <row r="2" spans="1:11" ht="24" hidden="1" customHeight="1" x14ac:dyDescent="0.25">
      <c r="A2" s="46" t="s">
        <v>123</v>
      </c>
      <c r="B2" s="47" t="s">
        <v>124</v>
      </c>
      <c r="C2" s="44" t="s">
        <v>125</v>
      </c>
      <c r="E2" s="45"/>
      <c r="I2" s="45"/>
    </row>
    <row r="3" spans="1:11" ht="24" customHeight="1" x14ac:dyDescent="0.25">
      <c r="A3" s="44" t="s">
        <v>126</v>
      </c>
      <c r="E3" s="48"/>
    </row>
    <row r="4" spans="1:11" x14ac:dyDescent="0.25">
      <c r="A4" s="533" t="s">
        <v>127</v>
      </c>
      <c r="B4" s="534"/>
      <c r="C4" s="535"/>
      <c r="D4" s="533" t="s">
        <v>128</v>
      </c>
      <c r="E4" s="534"/>
      <c r="F4" s="535"/>
      <c r="G4" s="533" t="s">
        <v>129</v>
      </c>
      <c r="H4" s="534"/>
      <c r="I4" s="534"/>
      <c r="J4" s="534"/>
      <c r="K4" s="535"/>
    </row>
    <row r="5" spans="1:11" x14ac:dyDescent="0.25">
      <c r="A5" s="578" t="s">
        <v>130</v>
      </c>
      <c r="B5" s="579"/>
      <c r="C5" s="580"/>
      <c r="D5" s="581">
        <v>2500000</v>
      </c>
      <c r="E5" s="582"/>
      <c r="F5" s="583"/>
      <c r="G5" s="584" t="s">
        <v>205</v>
      </c>
      <c r="H5" s="585"/>
      <c r="I5" s="585"/>
      <c r="J5" s="585"/>
      <c r="K5" s="586"/>
    </row>
    <row r="6" spans="1:11" x14ac:dyDescent="0.25">
      <c r="A6" s="572" t="str">
        <f>J1&amp;"一般会計より"</f>
        <v>■■自治会一般会計より</v>
      </c>
      <c r="B6" s="573"/>
      <c r="C6" s="574"/>
      <c r="D6" s="547">
        <v>10000</v>
      </c>
      <c r="E6" s="587"/>
      <c r="F6" s="548"/>
      <c r="G6" s="588"/>
      <c r="H6" s="589"/>
      <c r="I6" s="589"/>
      <c r="J6" s="589"/>
      <c r="K6" s="590"/>
    </row>
    <row r="7" spans="1:11" x14ac:dyDescent="0.25">
      <c r="A7" s="572"/>
      <c r="B7" s="573"/>
      <c r="C7" s="574"/>
      <c r="D7" s="575"/>
      <c r="E7" s="576"/>
      <c r="F7" s="577"/>
      <c r="G7" s="588"/>
      <c r="H7" s="589"/>
      <c r="I7" s="589"/>
      <c r="J7" s="589"/>
      <c r="K7" s="590"/>
    </row>
    <row r="8" spans="1:11" hidden="1" outlineLevel="1" x14ac:dyDescent="0.25">
      <c r="A8" s="572"/>
      <c r="B8" s="573"/>
      <c r="C8" s="574"/>
      <c r="D8" s="575"/>
      <c r="E8" s="576"/>
      <c r="F8" s="577"/>
      <c r="G8" s="575"/>
      <c r="H8" s="576"/>
      <c r="I8" s="576"/>
      <c r="J8" s="576"/>
      <c r="K8" s="577"/>
    </row>
    <row r="9" spans="1:11" hidden="1" outlineLevel="1" x14ac:dyDescent="0.25">
      <c r="A9" s="572"/>
      <c r="B9" s="573"/>
      <c r="C9" s="574"/>
      <c r="D9" s="575"/>
      <c r="E9" s="576"/>
      <c r="F9" s="577"/>
      <c r="G9" s="575"/>
      <c r="H9" s="576"/>
      <c r="I9" s="576"/>
      <c r="J9" s="576"/>
      <c r="K9" s="577"/>
    </row>
    <row r="10" spans="1:11" hidden="1" outlineLevel="1" x14ac:dyDescent="0.25">
      <c r="A10" s="572"/>
      <c r="B10" s="573"/>
      <c r="C10" s="574"/>
      <c r="D10" s="575"/>
      <c r="E10" s="576"/>
      <c r="F10" s="577"/>
      <c r="G10" s="575"/>
      <c r="H10" s="576"/>
      <c r="I10" s="576"/>
      <c r="J10" s="576"/>
      <c r="K10" s="577"/>
    </row>
    <row r="11" spans="1:11" hidden="1" outlineLevel="1" x14ac:dyDescent="0.25">
      <c r="A11" s="561"/>
      <c r="B11" s="562"/>
      <c r="C11" s="563"/>
      <c r="D11" s="564"/>
      <c r="E11" s="565"/>
      <c r="F11" s="566"/>
      <c r="G11" s="564"/>
      <c r="H11" s="565"/>
      <c r="I11" s="565"/>
      <c r="J11" s="565"/>
      <c r="K11" s="566"/>
    </row>
    <row r="12" spans="1:11" collapsed="1" x14ac:dyDescent="0.25">
      <c r="A12" s="567" t="s">
        <v>131</v>
      </c>
      <c r="B12" s="568"/>
      <c r="C12" s="569"/>
      <c r="D12" s="570">
        <f>SUM(D5:F11)</f>
        <v>2510000</v>
      </c>
      <c r="E12" s="570"/>
      <c r="F12" s="571"/>
      <c r="G12" s="544"/>
      <c r="H12" s="545"/>
      <c r="I12" s="545"/>
      <c r="J12" s="545"/>
      <c r="K12" s="546"/>
    </row>
    <row r="13" spans="1:11" ht="56.25" x14ac:dyDescent="0.25">
      <c r="A13" s="49" t="s">
        <v>132</v>
      </c>
      <c r="B13" s="49" t="s">
        <v>133</v>
      </c>
      <c r="C13" s="49" t="s">
        <v>134</v>
      </c>
      <c r="D13" s="50" t="s">
        <v>135</v>
      </c>
      <c r="E13" s="50" t="s">
        <v>136</v>
      </c>
      <c r="F13" s="50" t="s">
        <v>128</v>
      </c>
      <c r="G13" s="49" t="s">
        <v>137</v>
      </c>
      <c r="H13" s="533" t="s">
        <v>138</v>
      </c>
      <c r="I13" s="535"/>
      <c r="J13" s="49" t="s">
        <v>139</v>
      </c>
      <c r="K13" s="49" t="s">
        <v>140</v>
      </c>
    </row>
    <row r="14" spans="1:11" ht="37.5" x14ac:dyDescent="0.25">
      <c r="A14" s="151">
        <v>1</v>
      </c>
      <c r="B14" s="161" t="s">
        <v>389</v>
      </c>
      <c r="C14" s="161" t="s">
        <v>399</v>
      </c>
      <c r="D14" s="162">
        <v>1</v>
      </c>
      <c r="E14" s="162">
        <v>150000</v>
      </c>
      <c r="F14" s="156">
        <f>E14*D14</f>
        <v>150000</v>
      </c>
      <c r="G14" s="171"/>
      <c r="H14" s="559" t="s">
        <v>401</v>
      </c>
      <c r="I14" s="560"/>
      <c r="J14" s="172" t="s">
        <v>47</v>
      </c>
      <c r="K14" s="161" t="s">
        <v>400</v>
      </c>
    </row>
    <row r="15" spans="1:11" x14ac:dyDescent="0.25">
      <c r="A15" s="152">
        <v>2</v>
      </c>
      <c r="B15" s="163" t="s">
        <v>390</v>
      </c>
      <c r="C15" s="163" t="s">
        <v>398</v>
      </c>
      <c r="D15" s="164">
        <v>1</v>
      </c>
      <c r="E15" s="164">
        <v>530000</v>
      </c>
      <c r="F15" s="157">
        <f t="shared" ref="F15:F38" si="0">E15*D15</f>
        <v>530000</v>
      </c>
      <c r="G15" s="173"/>
      <c r="H15" s="547" t="s">
        <v>401</v>
      </c>
      <c r="I15" s="548"/>
      <c r="J15" s="174" t="s">
        <v>47</v>
      </c>
      <c r="K15" s="163" t="s">
        <v>400</v>
      </c>
    </row>
    <row r="16" spans="1:11" x14ac:dyDescent="0.25">
      <c r="A16" s="153">
        <v>3</v>
      </c>
      <c r="B16" s="165" t="s">
        <v>391</v>
      </c>
      <c r="C16" s="165" t="s">
        <v>398</v>
      </c>
      <c r="D16" s="166">
        <v>1</v>
      </c>
      <c r="E16" s="166">
        <v>260000</v>
      </c>
      <c r="F16" s="158">
        <f t="shared" si="0"/>
        <v>260000</v>
      </c>
      <c r="G16" s="175"/>
      <c r="H16" s="547" t="s">
        <v>401</v>
      </c>
      <c r="I16" s="548"/>
      <c r="J16" s="174" t="s">
        <v>47</v>
      </c>
      <c r="K16" s="165" t="s">
        <v>400</v>
      </c>
    </row>
    <row r="17" spans="1:19" ht="37.5" x14ac:dyDescent="0.25">
      <c r="A17" s="153">
        <v>4</v>
      </c>
      <c r="B17" s="165" t="s">
        <v>396</v>
      </c>
      <c r="C17" s="165" t="s">
        <v>398</v>
      </c>
      <c r="D17" s="166">
        <v>1</v>
      </c>
      <c r="E17" s="166">
        <v>70000</v>
      </c>
      <c r="F17" s="158">
        <f t="shared" si="0"/>
        <v>70000</v>
      </c>
      <c r="G17" s="176"/>
      <c r="H17" s="557" t="s">
        <v>401</v>
      </c>
      <c r="I17" s="558"/>
      <c r="J17" s="174" t="s">
        <v>47</v>
      </c>
      <c r="K17" s="165" t="s">
        <v>400</v>
      </c>
      <c r="L17" s="89"/>
      <c r="M17" s="89"/>
      <c r="N17" s="89"/>
      <c r="O17" s="89"/>
      <c r="P17" s="89"/>
      <c r="Q17" s="89"/>
      <c r="R17" s="89"/>
      <c r="S17" s="89"/>
    </row>
    <row r="18" spans="1:19" x14ac:dyDescent="0.25">
      <c r="A18" s="153">
        <v>5</v>
      </c>
      <c r="B18" s="165" t="s">
        <v>397</v>
      </c>
      <c r="C18" s="165" t="s">
        <v>398</v>
      </c>
      <c r="D18" s="166">
        <v>1</v>
      </c>
      <c r="E18" s="166">
        <v>1500000</v>
      </c>
      <c r="F18" s="158">
        <f t="shared" si="0"/>
        <v>1500000</v>
      </c>
      <c r="G18" s="176"/>
      <c r="H18" s="557" t="s">
        <v>401</v>
      </c>
      <c r="I18" s="558"/>
      <c r="J18" s="174" t="s">
        <v>47</v>
      </c>
      <c r="K18" s="165" t="s">
        <v>400</v>
      </c>
      <c r="L18" s="89"/>
      <c r="M18" s="89"/>
      <c r="N18" s="89"/>
      <c r="O18" s="89"/>
      <c r="P18" s="89"/>
      <c r="Q18" s="89"/>
      <c r="R18" s="89"/>
      <c r="S18" s="89"/>
    </row>
    <row r="19" spans="1:19" x14ac:dyDescent="0.25">
      <c r="A19" s="153">
        <v>6</v>
      </c>
      <c r="B19" s="165"/>
      <c r="C19" s="165"/>
      <c r="D19" s="166"/>
      <c r="E19" s="166"/>
      <c r="F19" s="158">
        <f t="shared" si="0"/>
        <v>0</v>
      </c>
      <c r="G19" s="176"/>
      <c r="H19" s="557"/>
      <c r="I19" s="558"/>
      <c r="J19" s="174"/>
      <c r="K19" s="165"/>
      <c r="L19" s="89"/>
      <c r="M19" s="89"/>
      <c r="N19" s="89"/>
      <c r="O19" s="89"/>
      <c r="P19" s="89"/>
      <c r="Q19" s="89"/>
      <c r="R19" s="89"/>
      <c r="S19" s="89"/>
    </row>
    <row r="20" spans="1:19" x14ac:dyDescent="0.25">
      <c r="A20" s="153">
        <v>7</v>
      </c>
      <c r="B20" s="165"/>
      <c r="C20" s="165"/>
      <c r="D20" s="166"/>
      <c r="E20" s="166"/>
      <c r="F20" s="158">
        <f t="shared" si="0"/>
        <v>0</v>
      </c>
      <c r="G20" s="176"/>
      <c r="H20" s="557"/>
      <c r="I20" s="558"/>
      <c r="J20" s="174"/>
      <c r="K20" s="165"/>
      <c r="L20" s="89"/>
      <c r="M20" s="89"/>
      <c r="N20" s="89"/>
      <c r="O20" s="89"/>
      <c r="P20" s="89"/>
      <c r="Q20" s="89"/>
      <c r="R20" s="89"/>
      <c r="S20" s="89"/>
    </row>
    <row r="21" spans="1:19" x14ac:dyDescent="0.25">
      <c r="A21" s="153">
        <v>8</v>
      </c>
      <c r="B21" s="165"/>
      <c r="C21" s="165"/>
      <c r="D21" s="166"/>
      <c r="E21" s="166"/>
      <c r="F21" s="158">
        <f t="shared" si="0"/>
        <v>0</v>
      </c>
      <c r="G21" s="176"/>
      <c r="H21" s="557"/>
      <c r="I21" s="558"/>
      <c r="J21" s="174"/>
      <c r="K21" s="165"/>
      <c r="L21" s="89"/>
      <c r="M21" s="89"/>
      <c r="N21" s="89"/>
      <c r="O21" s="89"/>
      <c r="P21" s="89"/>
      <c r="Q21" s="89"/>
      <c r="R21" s="89"/>
      <c r="S21" s="89"/>
    </row>
    <row r="22" spans="1:19" x14ac:dyDescent="0.25">
      <c r="A22" s="153">
        <v>9</v>
      </c>
      <c r="B22" s="165"/>
      <c r="C22" s="165"/>
      <c r="D22" s="166"/>
      <c r="E22" s="166"/>
      <c r="F22" s="158">
        <f t="shared" si="0"/>
        <v>0</v>
      </c>
      <c r="G22" s="176"/>
      <c r="H22" s="557"/>
      <c r="I22" s="558"/>
      <c r="J22" s="174"/>
      <c r="K22" s="165"/>
      <c r="L22" s="89"/>
      <c r="M22" s="89"/>
      <c r="N22" s="89"/>
      <c r="O22" s="89"/>
      <c r="P22" s="89"/>
      <c r="Q22" s="89"/>
      <c r="R22" s="89"/>
      <c r="S22" s="89"/>
    </row>
    <row r="23" spans="1:19" x14ac:dyDescent="0.25">
      <c r="A23" s="153">
        <v>10</v>
      </c>
      <c r="B23" s="165"/>
      <c r="C23" s="165"/>
      <c r="D23" s="166"/>
      <c r="E23" s="166"/>
      <c r="F23" s="158">
        <f t="shared" si="0"/>
        <v>0</v>
      </c>
      <c r="G23" s="176"/>
      <c r="H23" s="557"/>
      <c r="I23" s="558"/>
      <c r="J23" s="174"/>
      <c r="K23" s="165"/>
      <c r="L23" s="89"/>
      <c r="M23" s="89"/>
      <c r="N23" s="89"/>
      <c r="O23" s="89"/>
      <c r="P23" s="89"/>
      <c r="Q23" s="89"/>
      <c r="R23" s="89"/>
      <c r="S23" s="89"/>
    </row>
    <row r="24" spans="1:19" x14ac:dyDescent="0.25">
      <c r="A24" s="153">
        <v>11</v>
      </c>
      <c r="B24" s="165"/>
      <c r="C24" s="165"/>
      <c r="D24" s="166"/>
      <c r="E24" s="166"/>
      <c r="F24" s="158">
        <f t="shared" si="0"/>
        <v>0</v>
      </c>
      <c r="G24" s="175"/>
      <c r="H24" s="547"/>
      <c r="I24" s="548"/>
      <c r="J24" s="174"/>
      <c r="K24" s="165"/>
    </row>
    <row r="25" spans="1:19" x14ac:dyDescent="0.25">
      <c r="A25" s="153">
        <v>12</v>
      </c>
      <c r="B25" s="165"/>
      <c r="C25" s="165"/>
      <c r="D25" s="166"/>
      <c r="E25" s="166"/>
      <c r="F25" s="158">
        <f t="shared" si="0"/>
        <v>0</v>
      </c>
      <c r="G25" s="175"/>
      <c r="H25" s="547"/>
      <c r="I25" s="548"/>
      <c r="J25" s="174"/>
      <c r="K25" s="165"/>
    </row>
    <row r="26" spans="1:19" x14ac:dyDescent="0.25">
      <c r="A26" s="153">
        <v>13</v>
      </c>
      <c r="B26" s="165"/>
      <c r="C26" s="165"/>
      <c r="D26" s="166"/>
      <c r="E26" s="166"/>
      <c r="F26" s="158">
        <f t="shared" si="0"/>
        <v>0</v>
      </c>
      <c r="G26" s="175"/>
      <c r="H26" s="547"/>
      <c r="I26" s="548"/>
      <c r="J26" s="174"/>
      <c r="K26" s="165"/>
    </row>
    <row r="27" spans="1:19" outlineLevel="1" x14ac:dyDescent="0.25">
      <c r="A27" s="153">
        <v>14</v>
      </c>
      <c r="B27" s="165"/>
      <c r="C27" s="165"/>
      <c r="D27" s="166"/>
      <c r="E27" s="166"/>
      <c r="F27" s="158">
        <f t="shared" si="0"/>
        <v>0</v>
      </c>
      <c r="G27" s="175"/>
      <c r="H27" s="547"/>
      <c r="I27" s="548"/>
      <c r="J27" s="174"/>
      <c r="K27" s="165"/>
    </row>
    <row r="28" spans="1:19" outlineLevel="1" x14ac:dyDescent="0.25">
      <c r="A28" s="153">
        <v>15</v>
      </c>
      <c r="B28" s="165"/>
      <c r="C28" s="165"/>
      <c r="D28" s="166"/>
      <c r="E28" s="166"/>
      <c r="F28" s="158">
        <f t="shared" si="0"/>
        <v>0</v>
      </c>
      <c r="G28" s="175"/>
      <c r="H28" s="547"/>
      <c r="I28" s="548"/>
      <c r="J28" s="174"/>
      <c r="K28" s="165"/>
    </row>
    <row r="29" spans="1:19" outlineLevel="1" x14ac:dyDescent="0.25">
      <c r="A29" s="153">
        <v>16</v>
      </c>
      <c r="B29" s="165"/>
      <c r="C29" s="165"/>
      <c r="D29" s="166"/>
      <c r="E29" s="166"/>
      <c r="F29" s="158">
        <f t="shared" si="0"/>
        <v>0</v>
      </c>
      <c r="G29" s="175"/>
      <c r="H29" s="547"/>
      <c r="I29" s="548"/>
      <c r="J29" s="174"/>
      <c r="K29" s="165"/>
    </row>
    <row r="30" spans="1:19" outlineLevel="1" x14ac:dyDescent="0.25">
      <c r="A30" s="153">
        <v>17</v>
      </c>
      <c r="B30" s="165"/>
      <c r="C30" s="165"/>
      <c r="D30" s="166"/>
      <c r="E30" s="166"/>
      <c r="F30" s="158">
        <f t="shared" si="0"/>
        <v>0</v>
      </c>
      <c r="G30" s="175"/>
      <c r="H30" s="547"/>
      <c r="I30" s="548"/>
      <c r="J30" s="174"/>
      <c r="K30" s="165"/>
    </row>
    <row r="31" spans="1:19" outlineLevel="1" x14ac:dyDescent="0.25">
      <c r="A31" s="153">
        <v>18</v>
      </c>
      <c r="B31" s="165"/>
      <c r="C31" s="165"/>
      <c r="D31" s="166"/>
      <c r="E31" s="166"/>
      <c r="F31" s="158">
        <f t="shared" si="0"/>
        <v>0</v>
      </c>
      <c r="G31" s="175"/>
      <c r="H31" s="547"/>
      <c r="I31" s="548"/>
      <c r="J31" s="174"/>
      <c r="K31" s="165"/>
    </row>
    <row r="32" spans="1:19" outlineLevel="1" x14ac:dyDescent="0.25">
      <c r="A32" s="154">
        <v>19</v>
      </c>
      <c r="B32" s="167"/>
      <c r="C32" s="167"/>
      <c r="D32" s="168"/>
      <c r="E32" s="168"/>
      <c r="F32" s="159">
        <f t="shared" si="0"/>
        <v>0</v>
      </c>
      <c r="G32" s="177"/>
      <c r="H32" s="547"/>
      <c r="I32" s="548"/>
      <c r="J32" s="178"/>
      <c r="K32" s="167"/>
    </row>
    <row r="33" spans="1:11" outlineLevel="1" x14ac:dyDescent="0.25">
      <c r="A33" s="154">
        <v>20</v>
      </c>
      <c r="B33" s="167"/>
      <c r="C33" s="167"/>
      <c r="D33" s="168"/>
      <c r="E33" s="168"/>
      <c r="F33" s="159">
        <f t="shared" si="0"/>
        <v>0</v>
      </c>
      <c r="G33" s="177"/>
      <c r="H33" s="547"/>
      <c r="I33" s="548"/>
      <c r="J33" s="178"/>
      <c r="K33" s="167"/>
    </row>
    <row r="34" spans="1:11" outlineLevel="1" x14ac:dyDescent="0.25">
      <c r="A34" s="153">
        <v>21</v>
      </c>
      <c r="B34" s="165"/>
      <c r="C34" s="165"/>
      <c r="D34" s="166"/>
      <c r="E34" s="166"/>
      <c r="F34" s="158">
        <f t="shared" si="0"/>
        <v>0</v>
      </c>
      <c r="G34" s="175"/>
      <c r="H34" s="547"/>
      <c r="I34" s="548"/>
      <c r="J34" s="174"/>
      <c r="K34" s="165"/>
    </row>
    <row r="35" spans="1:11" outlineLevel="1" x14ac:dyDescent="0.25">
      <c r="A35" s="153">
        <v>22</v>
      </c>
      <c r="B35" s="165"/>
      <c r="C35" s="165"/>
      <c r="D35" s="166"/>
      <c r="E35" s="166"/>
      <c r="F35" s="158">
        <f t="shared" si="0"/>
        <v>0</v>
      </c>
      <c r="G35" s="175"/>
      <c r="H35" s="547"/>
      <c r="I35" s="548"/>
      <c r="J35" s="174"/>
      <c r="K35" s="165"/>
    </row>
    <row r="36" spans="1:11" outlineLevel="1" x14ac:dyDescent="0.25">
      <c r="A36" s="153">
        <v>23</v>
      </c>
      <c r="B36" s="165"/>
      <c r="C36" s="165"/>
      <c r="D36" s="166"/>
      <c r="E36" s="166"/>
      <c r="F36" s="158">
        <f t="shared" si="0"/>
        <v>0</v>
      </c>
      <c r="G36" s="175"/>
      <c r="H36" s="547"/>
      <c r="I36" s="548"/>
      <c r="J36" s="174"/>
      <c r="K36" s="165"/>
    </row>
    <row r="37" spans="1:11" outlineLevel="1" x14ac:dyDescent="0.25">
      <c r="A37" s="153">
        <v>24</v>
      </c>
      <c r="B37" s="165"/>
      <c r="C37" s="165"/>
      <c r="D37" s="166"/>
      <c r="E37" s="166"/>
      <c r="F37" s="158">
        <f t="shared" si="0"/>
        <v>0</v>
      </c>
      <c r="G37" s="175"/>
      <c r="H37" s="547"/>
      <c r="I37" s="548"/>
      <c r="J37" s="174"/>
      <c r="K37" s="165"/>
    </row>
    <row r="38" spans="1:11" outlineLevel="1" x14ac:dyDescent="0.25">
      <c r="A38" s="155">
        <v>25</v>
      </c>
      <c r="B38" s="169"/>
      <c r="C38" s="169"/>
      <c r="D38" s="170"/>
      <c r="E38" s="170"/>
      <c r="F38" s="160">
        <f t="shared" si="0"/>
        <v>0</v>
      </c>
      <c r="G38" s="179"/>
      <c r="H38" s="549"/>
      <c r="I38" s="550"/>
      <c r="J38" s="180"/>
      <c r="K38" s="169"/>
    </row>
    <row r="39" spans="1:11" x14ac:dyDescent="0.25">
      <c r="A39" s="551" t="s">
        <v>141</v>
      </c>
      <c r="B39" s="552"/>
      <c r="C39" s="552"/>
      <c r="D39" s="552"/>
      <c r="E39" s="553"/>
      <c r="F39" s="58">
        <f>SUMIF(G14:G38,"",F14:F38)</f>
        <v>2510000</v>
      </c>
      <c r="G39" s="554"/>
      <c r="H39" s="555"/>
      <c r="I39" s="555"/>
      <c r="J39" s="555"/>
      <c r="K39" s="556"/>
    </row>
    <row r="40" spans="1:11" x14ac:dyDescent="0.25">
      <c r="A40" s="551" t="s">
        <v>142</v>
      </c>
      <c r="B40" s="552"/>
      <c r="C40" s="552"/>
      <c r="D40" s="552"/>
      <c r="E40" s="553"/>
      <c r="F40" s="59">
        <f>SUMIF(G14:G38,"○",F14:F38)</f>
        <v>0</v>
      </c>
      <c r="G40" s="554"/>
      <c r="H40" s="555"/>
      <c r="I40" s="555"/>
      <c r="J40" s="555"/>
      <c r="K40" s="556"/>
    </row>
    <row r="41" spans="1:11" x14ac:dyDescent="0.25">
      <c r="A41" s="543" t="s">
        <v>143</v>
      </c>
      <c r="B41" s="543"/>
      <c r="C41" s="543"/>
      <c r="D41" s="543"/>
      <c r="E41" s="543"/>
      <c r="F41" s="60">
        <f>F39+F40</f>
        <v>2510000</v>
      </c>
      <c r="G41" s="544"/>
      <c r="H41" s="545"/>
      <c r="I41" s="545"/>
      <c r="J41" s="545"/>
      <c r="K41" s="546"/>
    </row>
    <row r="43" spans="1:11" ht="24" customHeight="1" x14ac:dyDescent="0.25">
      <c r="A43" s="44" t="s">
        <v>144</v>
      </c>
    </row>
    <row r="44" spans="1:11" x14ac:dyDescent="0.25">
      <c r="A44" s="519" t="s">
        <v>145</v>
      </c>
      <c r="B44" s="519"/>
      <c r="C44" s="532"/>
      <c r="D44" s="532"/>
      <c r="E44" s="532"/>
      <c r="F44" s="532"/>
      <c r="G44" s="532"/>
      <c r="H44" s="532"/>
      <c r="I44" s="532"/>
      <c r="J44" s="532"/>
      <c r="K44" s="532"/>
    </row>
    <row r="45" spans="1:11" x14ac:dyDescent="0.25">
      <c r="A45" s="519" t="s">
        <v>146</v>
      </c>
      <c r="B45" s="519"/>
      <c r="C45" s="532"/>
      <c r="D45" s="532"/>
      <c r="E45" s="532"/>
      <c r="F45" s="532"/>
      <c r="G45" s="532"/>
      <c r="H45" s="532"/>
      <c r="I45" s="532"/>
      <c r="J45" s="532"/>
      <c r="K45" s="532"/>
    </row>
    <row r="46" spans="1:11" x14ac:dyDescent="0.25">
      <c r="A46" s="533" t="s">
        <v>147</v>
      </c>
      <c r="B46" s="534"/>
      <c r="C46" s="534"/>
      <c r="D46" s="535"/>
      <c r="E46" s="61"/>
      <c r="F46" s="536"/>
      <c r="G46" s="536"/>
      <c r="H46" s="536"/>
      <c r="I46" s="536"/>
      <c r="J46" s="537"/>
      <c r="K46" s="537"/>
    </row>
    <row r="47" spans="1:11" x14ac:dyDescent="0.25">
      <c r="A47" s="533" t="s">
        <v>148</v>
      </c>
      <c r="B47" s="534"/>
      <c r="C47" s="534"/>
      <c r="D47" s="535"/>
      <c r="E47" s="61"/>
      <c r="F47" s="529"/>
      <c r="G47" s="530"/>
      <c r="H47" s="530"/>
      <c r="I47" s="530"/>
      <c r="J47" s="530"/>
      <c r="K47" s="531"/>
    </row>
    <row r="48" spans="1:11" x14ac:dyDescent="0.25">
      <c r="A48" s="519" t="s">
        <v>149</v>
      </c>
      <c r="B48" s="519"/>
      <c r="C48" s="538"/>
      <c r="D48" s="539"/>
      <c r="E48" s="519" t="s">
        <v>150</v>
      </c>
      <c r="F48" s="519"/>
      <c r="G48" s="538"/>
      <c r="H48" s="540"/>
      <c r="I48" s="539"/>
      <c r="J48" s="541"/>
      <c r="K48" s="542"/>
    </row>
    <row r="49" spans="1:11" x14ac:dyDescent="0.25">
      <c r="A49" s="519" t="s">
        <v>151</v>
      </c>
      <c r="B49" s="519"/>
      <c r="C49" s="529"/>
      <c r="D49" s="530"/>
      <c r="E49" s="530"/>
      <c r="F49" s="530"/>
      <c r="G49" s="530"/>
      <c r="H49" s="530"/>
      <c r="I49" s="530"/>
      <c r="J49" s="530"/>
      <c r="K49" s="531"/>
    </row>
    <row r="50" spans="1:11" x14ac:dyDescent="0.25">
      <c r="A50" s="519" t="s">
        <v>152</v>
      </c>
      <c r="B50" s="519"/>
      <c r="C50" s="519"/>
      <c r="D50" s="532"/>
      <c r="E50" s="532"/>
      <c r="F50" s="532"/>
      <c r="G50" s="532"/>
      <c r="H50" s="532"/>
      <c r="I50" s="532"/>
      <c r="J50" s="532"/>
      <c r="K50" s="532"/>
    </row>
    <row r="51" spans="1:11" x14ac:dyDescent="0.25">
      <c r="A51" s="533" t="s">
        <v>153</v>
      </c>
      <c r="B51" s="534"/>
      <c r="C51" s="534"/>
      <c r="D51" s="535"/>
      <c r="E51" s="61"/>
      <c r="F51" s="536"/>
      <c r="G51" s="536"/>
      <c r="H51" s="536"/>
      <c r="I51" s="536"/>
      <c r="J51" s="537"/>
      <c r="K51" s="537"/>
    </row>
    <row r="52" spans="1:11" ht="13.5" customHeight="1" x14ac:dyDescent="0.25">
      <c r="A52" s="519" t="s">
        <v>154</v>
      </c>
      <c r="B52" s="519"/>
      <c r="C52" s="529"/>
      <c r="D52" s="530"/>
      <c r="E52" s="530"/>
      <c r="F52" s="530"/>
      <c r="G52" s="530"/>
      <c r="H52" s="530"/>
      <c r="I52" s="530"/>
      <c r="J52" s="530"/>
      <c r="K52" s="531"/>
    </row>
    <row r="54" spans="1:11" ht="24" customHeight="1" x14ac:dyDescent="0.25">
      <c r="A54" s="44" t="s">
        <v>155</v>
      </c>
    </row>
    <row r="55" spans="1:11" x14ac:dyDescent="0.25">
      <c r="A55" s="519" t="s">
        <v>156</v>
      </c>
      <c r="B55" s="519"/>
      <c r="C55" s="520" t="str">
        <f>'別記様式第1号（自治会→町）'!E84</f>
        <v>まんのう町▲▼　■■集会場</v>
      </c>
      <c r="D55" s="520"/>
      <c r="E55" s="520"/>
      <c r="F55" s="520"/>
      <c r="G55" s="520"/>
      <c r="H55" s="520"/>
      <c r="I55" s="520"/>
      <c r="J55" s="520"/>
      <c r="K55" s="520"/>
    </row>
    <row r="56" spans="1:11" x14ac:dyDescent="0.25">
      <c r="A56" s="519" t="s">
        <v>157</v>
      </c>
      <c r="B56" s="519"/>
      <c r="C56" s="520"/>
      <c r="D56" s="520"/>
      <c r="E56" s="520"/>
      <c r="F56" s="520"/>
      <c r="G56" s="520"/>
      <c r="H56" s="520"/>
      <c r="I56" s="520"/>
      <c r="J56" s="520"/>
      <c r="K56" s="520"/>
    </row>
    <row r="57" spans="1:11" x14ac:dyDescent="0.25">
      <c r="A57" s="519" t="s">
        <v>158</v>
      </c>
      <c r="B57" s="519"/>
      <c r="C57" s="135" t="s">
        <v>159</v>
      </c>
      <c r="D57" s="521" t="str">
        <f>'様式第１号（第５条関係）'!M9</f>
        <v>■■自治会</v>
      </c>
      <c r="E57" s="522"/>
      <c r="F57" s="523"/>
      <c r="G57" s="137" t="s">
        <v>160</v>
      </c>
      <c r="H57" s="136"/>
      <c r="I57" s="524" t="str">
        <f>'様式第１号（第５条関係）'!M9</f>
        <v>■■自治会</v>
      </c>
      <c r="J57" s="524"/>
      <c r="K57" s="525"/>
    </row>
    <row r="58" spans="1:11" x14ac:dyDescent="0.25">
      <c r="A58" s="65" t="s">
        <v>161</v>
      </c>
      <c r="B58" s="66"/>
      <c r="C58" s="66"/>
      <c r="D58" s="137" t="s">
        <v>162</v>
      </c>
      <c r="E58" s="181" t="s">
        <v>318</v>
      </c>
      <c r="F58" s="68"/>
      <c r="G58" s="68" t="s">
        <v>163</v>
      </c>
      <c r="H58" s="181" t="s">
        <v>318</v>
      </c>
      <c r="I58" s="526"/>
      <c r="J58" s="527"/>
      <c r="K58" s="69"/>
    </row>
    <row r="59" spans="1:11" x14ac:dyDescent="0.25">
      <c r="A59" s="65" t="s">
        <v>164</v>
      </c>
      <c r="B59" s="66"/>
      <c r="C59" s="66"/>
      <c r="D59" s="70" t="s">
        <v>165</v>
      </c>
      <c r="E59" s="182" t="s">
        <v>319</v>
      </c>
      <c r="F59" s="67" t="s">
        <v>166</v>
      </c>
      <c r="G59" s="528"/>
      <c r="H59" s="524"/>
      <c r="I59" s="524"/>
      <c r="J59" s="524"/>
      <c r="K59" s="525"/>
    </row>
    <row r="60" spans="1:11" ht="18.75" customHeight="1" x14ac:dyDescent="0.25">
      <c r="A60" s="519" t="s">
        <v>167</v>
      </c>
      <c r="B60" s="519"/>
      <c r="C60" s="520" t="s">
        <v>320</v>
      </c>
      <c r="D60" s="520"/>
      <c r="E60" s="520"/>
      <c r="F60" s="520"/>
      <c r="G60" s="520"/>
      <c r="H60" s="520"/>
      <c r="I60" s="520"/>
      <c r="J60" s="520"/>
      <c r="K60" s="520"/>
    </row>
    <row r="61" spans="1:11" ht="18.75" customHeight="1" x14ac:dyDescent="0.25">
      <c r="A61" s="519" t="s">
        <v>168</v>
      </c>
      <c r="B61" s="519"/>
      <c r="C61" s="520" t="s">
        <v>321</v>
      </c>
      <c r="D61" s="520"/>
      <c r="E61" s="520"/>
      <c r="F61" s="520"/>
      <c r="G61" s="520"/>
      <c r="H61" s="520"/>
      <c r="I61" s="520"/>
      <c r="J61" s="520"/>
      <c r="K61" s="520"/>
    </row>
    <row r="62" spans="1:11" ht="18.75" customHeight="1" x14ac:dyDescent="0.25"/>
    <row r="63" spans="1:11" ht="18.75" customHeight="1" x14ac:dyDescent="0.25">
      <c r="A63" s="519" t="s">
        <v>156</v>
      </c>
      <c r="B63" s="519"/>
      <c r="C63" s="520"/>
      <c r="D63" s="520"/>
      <c r="E63" s="520"/>
      <c r="F63" s="520"/>
      <c r="G63" s="520"/>
      <c r="H63" s="520"/>
      <c r="I63" s="520"/>
      <c r="J63" s="520"/>
      <c r="K63" s="520"/>
    </row>
    <row r="64" spans="1:11" ht="18.75" customHeight="1" x14ac:dyDescent="0.25">
      <c r="A64" s="519" t="s">
        <v>157</v>
      </c>
      <c r="B64" s="519"/>
      <c r="C64" s="520"/>
      <c r="D64" s="520"/>
      <c r="E64" s="520"/>
      <c r="F64" s="520"/>
      <c r="G64" s="520"/>
      <c r="H64" s="520"/>
      <c r="I64" s="520"/>
      <c r="J64" s="520"/>
      <c r="K64" s="520"/>
    </row>
    <row r="65" spans="1:11" ht="18.75" customHeight="1" x14ac:dyDescent="0.25">
      <c r="A65" s="519" t="s">
        <v>158</v>
      </c>
      <c r="B65" s="519"/>
      <c r="C65" s="256" t="s">
        <v>159</v>
      </c>
      <c r="D65" s="521"/>
      <c r="E65" s="522"/>
      <c r="F65" s="523"/>
      <c r="G65" s="253" t="s">
        <v>160</v>
      </c>
      <c r="H65" s="254"/>
      <c r="I65" s="524"/>
      <c r="J65" s="524"/>
      <c r="K65" s="525"/>
    </row>
    <row r="66" spans="1:11" x14ac:dyDescent="0.25">
      <c r="A66" s="65" t="s">
        <v>161</v>
      </c>
      <c r="B66" s="66"/>
      <c r="C66" s="66"/>
      <c r="D66" s="253" t="s">
        <v>162</v>
      </c>
      <c r="E66" s="181"/>
      <c r="F66" s="68"/>
      <c r="G66" s="68" t="s">
        <v>163</v>
      </c>
      <c r="H66" s="181"/>
      <c r="I66" s="526"/>
      <c r="J66" s="527"/>
      <c r="K66" s="69"/>
    </row>
    <row r="67" spans="1:11" x14ac:dyDescent="0.25">
      <c r="A67" s="65" t="s">
        <v>164</v>
      </c>
      <c r="B67" s="66"/>
      <c r="C67" s="66"/>
      <c r="D67" s="70" t="s">
        <v>165</v>
      </c>
      <c r="E67" s="182"/>
      <c r="F67" s="67" t="s">
        <v>166</v>
      </c>
      <c r="G67" s="528"/>
      <c r="H67" s="524"/>
      <c r="I67" s="524"/>
      <c r="J67" s="524"/>
      <c r="K67" s="525"/>
    </row>
    <row r="68" spans="1:11" x14ac:dyDescent="0.25">
      <c r="A68" s="519" t="s">
        <v>167</v>
      </c>
      <c r="B68" s="519"/>
      <c r="C68" s="520"/>
      <c r="D68" s="520"/>
      <c r="E68" s="520"/>
      <c r="F68" s="520"/>
      <c r="G68" s="520"/>
      <c r="H68" s="520"/>
      <c r="I68" s="520"/>
      <c r="J68" s="520"/>
      <c r="K68" s="520"/>
    </row>
    <row r="69" spans="1:11" x14ac:dyDescent="0.25">
      <c r="A69" s="519" t="s">
        <v>168</v>
      </c>
      <c r="B69" s="519"/>
      <c r="C69" s="520"/>
      <c r="D69" s="520"/>
      <c r="E69" s="520"/>
      <c r="F69" s="520"/>
      <c r="G69" s="520"/>
      <c r="H69" s="520"/>
      <c r="I69" s="520"/>
      <c r="J69" s="520"/>
      <c r="K69" s="520"/>
    </row>
  </sheetData>
  <sheetProtection insertRows="0" deleteRows="0"/>
  <mergeCells count="111">
    <mergeCell ref="C1:D1"/>
    <mergeCell ref="F1:G1"/>
    <mergeCell ref="J1:K1"/>
    <mergeCell ref="A4:C4"/>
    <mergeCell ref="D4:F4"/>
    <mergeCell ref="G4:K4"/>
    <mergeCell ref="A7:C7"/>
    <mergeCell ref="D7:F7"/>
    <mergeCell ref="G7:K7"/>
    <mergeCell ref="A8:C8"/>
    <mergeCell ref="D8:F8"/>
    <mergeCell ref="G8:K8"/>
    <mergeCell ref="A5:C5"/>
    <mergeCell ref="D5:F5"/>
    <mergeCell ref="G5:K5"/>
    <mergeCell ref="A6:C6"/>
    <mergeCell ref="D6:F6"/>
    <mergeCell ref="G6:K6"/>
    <mergeCell ref="A11:C11"/>
    <mergeCell ref="D11:F11"/>
    <mergeCell ref="G11:K11"/>
    <mergeCell ref="A12:C12"/>
    <mergeCell ref="D12:F12"/>
    <mergeCell ref="G12:K12"/>
    <mergeCell ref="A9:C9"/>
    <mergeCell ref="D9:F9"/>
    <mergeCell ref="G9:K9"/>
    <mergeCell ref="A10:C10"/>
    <mergeCell ref="D10:F10"/>
    <mergeCell ref="G10:K10"/>
    <mergeCell ref="H19:I19"/>
    <mergeCell ref="H20:I20"/>
    <mergeCell ref="H21:I21"/>
    <mergeCell ref="H22:I22"/>
    <mergeCell ref="H23:I23"/>
    <mergeCell ref="H24:I24"/>
    <mergeCell ref="H13:I13"/>
    <mergeCell ref="H14:I14"/>
    <mergeCell ref="H15:I15"/>
    <mergeCell ref="H16:I16"/>
    <mergeCell ref="H17:I17"/>
    <mergeCell ref="H18:I18"/>
    <mergeCell ref="H31:I31"/>
    <mergeCell ref="H32:I32"/>
    <mergeCell ref="H33:I33"/>
    <mergeCell ref="H34:I34"/>
    <mergeCell ref="H35:I35"/>
    <mergeCell ref="H36:I36"/>
    <mergeCell ref="H25:I25"/>
    <mergeCell ref="H26:I26"/>
    <mergeCell ref="H27:I27"/>
    <mergeCell ref="H28:I28"/>
    <mergeCell ref="H29:I29"/>
    <mergeCell ref="H30:I30"/>
    <mergeCell ref="A41:E41"/>
    <mergeCell ref="G41:K41"/>
    <mergeCell ref="A44:B44"/>
    <mergeCell ref="C44:K44"/>
    <mergeCell ref="A45:B45"/>
    <mergeCell ref="C45:K45"/>
    <mergeCell ref="H37:I37"/>
    <mergeCell ref="H38:I38"/>
    <mergeCell ref="A39:E39"/>
    <mergeCell ref="G39:K39"/>
    <mergeCell ref="A40:E40"/>
    <mergeCell ref="G40:K40"/>
    <mergeCell ref="A46:D46"/>
    <mergeCell ref="F46:I46"/>
    <mergeCell ref="J46:K46"/>
    <mergeCell ref="A47:D47"/>
    <mergeCell ref="F47:K47"/>
    <mergeCell ref="A48:B48"/>
    <mergeCell ref="C48:D48"/>
    <mergeCell ref="E48:F48"/>
    <mergeCell ref="G48:I48"/>
    <mergeCell ref="J48:K48"/>
    <mergeCell ref="A52:B52"/>
    <mergeCell ref="C52:K52"/>
    <mergeCell ref="A55:B55"/>
    <mergeCell ref="C55:K55"/>
    <mergeCell ref="A56:B56"/>
    <mergeCell ref="C56:K56"/>
    <mergeCell ref="A49:B49"/>
    <mergeCell ref="C49:K49"/>
    <mergeCell ref="A50:C50"/>
    <mergeCell ref="D50:K50"/>
    <mergeCell ref="A51:D51"/>
    <mergeCell ref="F51:I51"/>
    <mergeCell ref="J51:K51"/>
    <mergeCell ref="A61:B61"/>
    <mergeCell ref="C61:K61"/>
    <mergeCell ref="A63:B63"/>
    <mergeCell ref="C63:K63"/>
    <mergeCell ref="A64:B64"/>
    <mergeCell ref="C64:K64"/>
    <mergeCell ref="A57:B57"/>
    <mergeCell ref="D57:F57"/>
    <mergeCell ref="I57:K57"/>
    <mergeCell ref="I58:J58"/>
    <mergeCell ref="G59:K59"/>
    <mergeCell ref="A60:B60"/>
    <mergeCell ref="C60:K60"/>
    <mergeCell ref="A69:B69"/>
    <mergeCell ref="C69:K69"/>
    <mergeCell ref="A65:B65"/>
    <mergeCell ref="D65:F65"/>
    <mergeCell ref="I65:K65"/>
    <mergeCell ref="I66:J66"/>
    <mergeCell ref="G67:K67"/>
    <mergeCell ref="A68:B68"/>
    <mergeCell ref="C68:K68"/>
  </mergeCells>
  <phoneticPr fontId="20"/>
  <dataValidations disablePrompts="1" count="3">
    <dataValidation type="list" allowBlank="1" showInputMessage="1" showErrorMessage="1" sqref="E51 E59 E67" xr:uid="{C7520B56-52A6-4884-A381-5BBC2E189887}">
      <formula1>$A$2:$B$2</formula1>
    </dataValidation>
    <dataValidation type="list" allowBlank="1" showInputMessage="1" showErrorMessage="1" sqref="E46:E47 H58 E58 H66 E66" xr:uid="{590D90C1-6B43-4C36-B7FE-2DA1DC24B09F}">
      <formula1>$A$2:$C$2</formula1>
    </dataValidation>
    <dataValidation type="list" allowBlank="1" showInputMessage="1" showErrorMessage="1" sqref="G14:G38 J14:J38" xr:uid="{E0BE8574-B12E-4EEB-829A-AEB97F5E4CAB}">
      <formula1>"○"</formula1>
    </dataValidation>
  </dataValidations>
  <pageMargins left="0.70866141732283472" right="0.70866141732283472" top="0.74803149606299213" bottom="0.74803149606299213" header="0.31496062992125984" footer="0.31496062992125984"/>
  <pageSetup paperSize="9" scale="72" fitToHeight="0" orientation="portrait" blackAndWhite="1" r:id="rId1"/>
  <headerFooter>
    <oddHeader>&amp;L&amp;"ＭＳ Ｐ明朝,標準"&amp;8&amp;KFF0000令和9年度コミュニティ助成事業　別記様式1号別表</oddHeader>
    <oddFooter xml:space="preserve">&amp;C&amp;P / &amp;N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26A82-60F4-401A-835F-E8165ED62878}">
  <sheetPr codeName="Sheet5">
    <tabColor rgb="FFFABD00"/>
  </sheetPr>
  <dimension ref="A1:AA71"/>
  <sheetViews>
    <sheetView view="pageLayout" zoomScale="85" zoomScaleNormal="100" zoomScalePageLayoutView="85" workbookViewId="0">
      <selection activeCell="M16" sqref="M16"/>
    </sheetView>
  </sheetViews>
  <sheetFormatPr defaultRowHeight="18.75" outlineLevelRow="1" x14ac:dyDescent="0.25"/>
  <cols>
    <col min="1" max="1" width="7.21875" style="44" customWidth="1"/>
    <col min="2" max="3" width="13.88671875" style="44" customWidth="1"/>
    <col min="4" max="4" width="4.6640625" style="44" customWidth="1"/>
    <col min="5" max="6" width="9.44140625" style="44" customWidth="1"/>
    <col min="7" max="7" width="6.33203125" style="44" customWidth="1"/>
    <col min="8" max="8" width="6.6640625" style="44" customWidth="1"/>
    <col min="9" max="9" width="8.109375" style="44" customWidth="1"/>
    <col min="10" max="10" width="6" style="44" customWidth="1"/>
    <col min="11" max="11" width="12.109375" style="44" customWidth="1"/>
    <col min="12" max="12" width="2.33203125" style="44" customWidth="1"/>
    <col min="13" max="13" width="7.21875" style="44" customWidth="1"/>
    <col min="14" max="15" width="13.88671875" style="44" customWidth="1"/>
    <col min="16" max="16" width="4.6640625" style="44" customWidth="1"/>
    <col min="17" max="18" width="9.44140625" style="44" customWidth="1"/>
    <col min="19" max="19" width="6.33203125" style="44" customWidth="1"/>
    <col min="20" max="20" width="6.6640625" style="44" customWidth="1"/>
    <col min="21" max="21" width="8.109375" style="44" customWidth="1"/>
    <col min="22" max="23" width="12.109375" style="44" customWidth="1"/>
    <col min="24" max="24" width="4.6640625" style="44" customWidth="1"/>
    <col min="25" max="27" width="9.44140625" style="44" customWidth="1"/>
    <col min="28" max="16384" width="8.88671875" style="44"/>
  </cols>
  <sheetData>
    <row r="1" spans="1:27" ht="24" customHeight="1" x14ac:dyDescent="0.25">
      <c r="B1" s="45" t="s">
        <v>118</v>
      </c>
      <c r="C1" s="526" t="s">
        <v>119</v>
      </c>
      <c r="D1" s="591"/>
      <c r="E1" s="45" t="s">
        <v>120</v>
      </c>
      <c r="F1" s="526" t="s">
        <v>121</v>
      </c>
      <c r="G1" s="591"/>
      <c r="I1" s="45" t="s">
        <v>122</v>
      </c>
      <c r="J1" s="607" t="str">
        <f>'別記様式第1号（自治会→町）'!G41</f>
        <v>■■自治会</v>
      </c>
      <c r="K1" s="606"/>
    </row>
    <row r="2" spans="1:27" ht="24" hidden="1" customHeight="1" x14ac:dyDescent="0.25">
      <c r="A2" s="46" t="s">
        <v>123</v>
      </c>
      <c r="B2" s="47" t="s">
        <v>124</v>
      </c>
      <c r="E2" s="45"/>
      <c r="H2" s="45"/>
    </row>
    <row r="4" spans="1:27" ht="24" customHeight="1" thickBot="1" x14ac:dyDescent="0.3">
      <c r="A4" s="657" t="s">
        <v>126</v>
      </c>
      <c r="B4" s="657"/>
    </row>
    <row r="5" spans="1:27" ht="24" customHeight="1" thickBot="1" x14ac:dyDescent="0.3">
      <c r="A5" s="651" t="s">
        <v>322</v>
      </c>
      <c r="B5" s="652"/>
      <c r="C5" s="652"/>
      <c r="D5" s="652"/>
      <c r="E5" s="652"/>
      <c r="F5" s="652"/>
      <c r="G5" s="652"/>
      <c r="H5" s="652"/>
      <c r="I5" s="652"/>
      <c r="J5" s="652"/>
      <c r="K5" s="653"/>
      <c r="M5" s="651" t="s">
        <v>366</v>
      </c>
      <c r="N5" s="652"/>
      <c r="O5" s="652"/>
      <c r="P5" s="652"/>
      <c r="Q5" s="652"/>
      <c r="R5" s="652"/>
      <c r="S5" s="652"/>
      <c r="T5" s="652"/>
      <c r="U5" s="652"/>
      <c r="V5" s="652"/>
      <c r="W5" s="653"/>
      <c r="X5" s="71" t="s">
        <v>169</v>
      </c>
      <c r="Y5" s="72"/>
      <c r="Z5" s="72"/>
      <c r="AA5" s="73" t="s">
        <v>170</v>
      </c>
    </row>
    <row r="6" spans="1:27" ht="19.5" thickBot="1" x14ac:dyDescent="0.3">
      <c r="A6" s="654" t="s">
        <v>127</v>
      </c>
      <c r="B6" s="646"/>
      <c r="C6" s="655"/>
      <c r="D6" s="654" t="s">
        <v>128</v>
      </c>
      <c r="E6" s="646"/>
      <c r="F6" s="655"/>
      <c r="G6" s="654" t="s">
        <v>129</v>
      </c>
      <c r="H6" s="646"/>
      <c r="I6" s="646"/>
      <c r="J6" s="646"/>
      <c r="K6" s="655"/>
      <c r="L6" s="74"/>
      <c r="M6" s="533" t="s">
        <v>127</v>
      </c>
      <c r="N6" s="534"/>
      <c r="O6" s="535"/>
      <c r="P6" s="533" t="s">
        <v>128</v>
      </c>
      <c r="Q6" s="534"/>
      <c r="R6" s="535"/>
      <c r="S6" s="533" t="s">
        <v>129</v>
      </c>
      <c r="T6" s="534"/>
      <c r="U6" s="534"/>
      <c r="V6" s="534"/>
      <c r="W6" s="535"/>
      <c r="X6" s="645" t="s">
        <v>128</v>
      </c>
      <c r="Y6" s="646"/>
      <c r="Z6" s="646"/>
      <c r="AA6" s="75" t="s">
        <v>171</v>
      </c>
    </row>
    <row r="7" spans="1:27" x14ac:dyDescent="0.25">
      <c r="A7" s="578" t="str">
        <f>IF(第1号!A5="","",第1号!A5)</f>
        <v>コミュニティ助成金（＝Ａ－Ｂ）</v>
      </c>
      <c r="B7" s="579"/>
      <c r="C7" s="580"/>
      <c r="D7" s="647">
        <f>IF(第1号!D5="","",第1号!D5)</f>
        <v>2500000</v>
      </c>
      <c r="E7" s="648"/>
      <c r="F7" s="649"/>
      <c r="G7" s="628" t="str">
        <f>IF(第1号!G5="","",第1号!G5)</f>
        <v>一般コミュニティ助成事業</v>
      </c>
      <c r="H7" s="650"/>
      <c r="I7" s="650"/>
      <c r="J7" s="650"/>
      <c r="K7" s="629"/>
      <c r="L7" s="76"/>
      <c r="M7" s="578" t="s">
        <v>130</v>
      </c>
      <c r="N7" s="579"/>
      <c r="O7" s="580"/>
      <c r="P7" s="647"/>
      <c r="Q7" s="648"/>
      <c r="R7" s="649"/>
      <c r="S7" s="628"/>
      <c r="T7" s="650"/>
      <c r="U7" s="650"/>
      <c r="V7" s="650"/>
      <c r="W7" s="629"/>
      <c r="X7" s="656">
        <f>IFERROR(P7-D7,"")</f>
        <v>-2500000</v>
      </c>
      <c r="Y7" s="585"/>
      <c r="Z7" s="585"/>
      <c r="AA7" s="77"/>
    </row>
    <row r="8" spans="1:27" x14ac:dyDescent="0.25">
      <c r="A8" s="638" t="str">
        <f>IF(第1号!A6="","",第1号!A6)</f>
        <v>■■自治会一般会計より</v>
      </c>
      <c r="B8" s="639"/>
      <c r="C8" s="640"/>
      <c r="D8" s="622">
        <f>IF(第1号!D6="","",第1号!D6)</f>
        <v>10000</v>
      </c>
      <c r="E8" s="641"/>
      <c r="F8" s="623"/>
      <c r="G8" s="642" t="str">
        <f>IF(第1号!G6="","",第1号!G6)</f>
        <v/>
      </c>
      <c r="H8" s="643"/>
      <c r="I8" s="643"/>
      <c r="J8" s="643"/>
      <c r="K8" s="644"/>
      <c r="L8" s="76"/>
      <c r="M8" s="638"/>
      <c r="N8" s="639"/>
      <c r="O8" s="640"/>
      <c r="P8" s="622"/>
      <c r="Q8" s="641"/>
      <c r="R8" s="623"/>
      <c r="S8" s="642"/>
      <c r="T8" s="643"/>
      <c r="U8" s="643"/>
      <c r="V8" s="643"/>
      <c r="W8" s="644"/>
      <c r="X8" s="637">
        <f>IFERROR(P8-D8,"")</f>
        <v>-10000</v>
      </c>
      <c r="Y8" s="576"/>
      <c r="Z8" s="576"/>
      <c r="AA8" s="77"/>
    </row>
    <row r="9" spans="1:27" x14ac:dyDescent="0.25">
      <c r="A9" s="638" t="str">
        <f>IF(第1号!A7="","",第1号!A7)</f>
        <v/>
      </c>
      <c r="B9" s="639"/>
      <c r="C9" s="640"/>
      <c r="D9" s="622" t="str">
        <f>IF(第1号!D7="","",第1号!D7)</f>
        <v/>
      </c>
      <c r="E9" s="641"/>
      <c r="F9" s="623"/>
      <c r="G9" s="642" t="str">
        <f>IF(第1号!G7="","",第1号!G7)</f>
        <v/>
      </c>
      <c r="H9" s="643"/>
      <c r="I9" s="643"/>
      <c r="J9" s="643"/>
      <c r="K9" s="644"/>
      <c r="L9" s="76"/>
      <c r="M9" s="638"/>
      <c r="N9" s="639"/>
      <c r="O9" s="640"/>
      <c r="P9" s="622"/>
      <c r="Q9" s="641"/>
      <c r="R9" s="623"/>
      <c r="S9" s="642"/>
      <c r="T9" s="643"/>
      <c r="U9" s="643"/>
      <c r="V9" s="643"/>
      <c r="W9" s="644"/>
      <c r="X9" s="637" t="str">
        <f>IFERROR(P9-D9,"")</f>
        <v/>
      </c>
      <c r="Y9" s="576"/>
      <c r="Z9" s="576"/>
      <c r="AA9" s="77"/>
    </row>
    <row r="10" spans="1:27" hidden="1" outlineLevel="1" x14ac:dyDescent="0.25">
      <c r="A10" s="638"/>
      <c r="B10" s="639"/>
      <c r="C10" s="640"/>
      <c r="D10" s="622"/>
      <c r="E10" s="641"/>
      <c r="F10" s="623"/>
      <c r="G10" s="622"/>
      <c r="H10" s="641"/>
      <c r="I10" s="641"/>
      <c r="J10" s="641"/>
      <c r="K10" s="623"/>
      <c r="L10" s="76"/>
      <c r="M10" s="638"/>
      <c r="N10" s="639"/>
      <c r="O10" s="640"/>
      <c r="P10" s="622"/>
      <c r="Q10" s="641"/>
      <c r="R10" s="623"/>
      <c r="S10" s="622"/>
      <c r="T10" s="641"/>
      <c r="U10" s="641"/>
      <c r="V10" s="641"/>
      <c r="W10" s="623"/>
      <c r="X10" s="637">
        <f t="shared" ref="X10:X14" si="0">P10-D10</f>
        <v>0</v>
      </c>
      <c r="Y10" s="576"/>
      <c r="Z10" s="576"/>
      <c r="AA10" s="77"/>
    </row>
    <row r="11" spans="1:27" hidden="1" outlineLevel="1" x14ac:dyDescent="0.25">
      <c r="A11" s="638"/>
      <c r="B11" s="639"/>
      <c r="C11" s="640"/>
      <c r="D11" s="622"/>
      <c r="E11" s="641"/>
      <c r="F11" s="623"/>
      <c r="G11" s="622"/>
      <c r="H11" s="641"/>
      <c r="I11" s="641"/>
      <c r="J11" s="641"/>
      <c r="K11" s="623"/>
      <c r="L11" s="76"/>
      <c r="M11" s="638"/>
      <c r="N11" s="639"/>
      <c r="O11" s="640"/>
      <c r="P11" s="622"/>
      <c r="Q11" s="641"/>
      <c r="R11" s="623"/>
      <c r="S11" s="622"/>
      <c r="T11" s="641"/>
      <c r="U11" s="641"/>
      <c r="V11" s="641"/>
      <c r="W11" s="623"/>
      <c r="X11" s="637">
        <f t="shared" si="0"/>
        <v>0</v>
      </c>
      <c r="Y11" s="576"/>
      <c r="Z11" s="576"/>
      <c r="AA11" s="77"/>
    </row>
    <row r="12" spans="1:27" hidden="1" outlineLevel="1" x14ac:dyDescent="0.25">
      <c r="A12" s="638"/>
      <c r="B12" s="639"/>
      <c r="C12" s="640"/>
      <c r="D12" s="622"/>
      <c r="E12" s="641"/>
      <c r="F12" s="623"/>
      <c r="G12" s="622"/>
      <c r="H12" s="641"/>
      <c r="I12" s="641"/>
      <c r="J12" s="641"/>
      <c r="K12" s="623"/>
      <c r="L12" s="76"/>
      <c r="M12" s="638"/>
      <c r="N12" s="639"/>
      <c r="O12" s="640"/>
      <c r="P12" s="622"/>
      <c r="Q12" s="641"/>
      <c r="R12" s="623"/>
      <c r="S12" s="622"/>
      <c r="T12" s="641"/>
      <c r="U12" s="641"/>
      <c r="V12" s="641"/>
      <c r="W12" s="623"/>
      <c r="X12" s="637">
        <f t="shared" si="0"/>
        <v>0</v>
      </c>
      <c r="Y12" s="576"/>
      <c r="Z12" s="576"/>
      <c r="AA12" s="77"/>
    </row>
    <row r="13" spans="1:27" hidden="1" outlineLevel="1" x14ac:dyDescent="0.25">
      <c r="A13" s="633"/>
      <c r="B13" s="634"/>
      <c r="C13" s="635"/>
      <c r="D13" s="624"/>
      <c r="E13" s="636"/>
      <c r="F13" s="625"/>
      <c r="G13" s="624"/>
      <c r="H13" s="636"/>
      <c r="I13" s="636"/>
      <c r="J13" s="636"/>
      <c r="K13" s="625"/>
      <c r="L13" s="76"/>
      <c r="M13" s="633"/>
      <c r="N13" s="634"/>
      <c r="O13" s="635"/>
      <c r="P13" s="624"/>
      <c r="Q13" s="636"/>
      <c r="R13" s="625"/>
      <c r="S13" s="624"/>
      <c r="T13" s="636"/>
      <c r="U13" s="636"/>
      <c r="V13" s="636"/>
      <c r="W13" s="625"/>
      <c r="X13" s="630">
        <f t="shared" si="0"/>
        <v>0</v>
      </c>
      <c r="Y13" s="565"/>
      <c r="Z13" s="565"/>
      <c r="AA13" s="77"/>
    </row>
    <row r="14" spans="1:27" collapsed="1" x14ac:dyDescent="0.25">
      <c r="A14" s="567" t="s">
        <v>131</v>
      </c>
      <c r="B14" s="568"/>
      <c r="C14" s="569"/>
      <c r="D14" s="570">
        <f>SUM(D7:F13)</f>
        <v>2510000</v>
      </c>
      <c r="E14" s="570"/>
      <c r="F14" s="571"/>
      <c r="G14" s="544"/>
      <c r="H14" s="545"/>
      <c r="I14" s="545"/>
      <c r="J14" s="545"/>
      <c r="K14" s="546"/>
      <c r="L14" s="78"/>
      <c r="M14" s="567" t="s">
        <v>131</v>
      </c>
      <c r="N14" s="568"/>
      <c r="O14" s="569"/>
      <c r="P14" s="570">
        <f>SUM(P7:R13)</f>
        <v>0</v>
      </c>
      <c r="Q14" s="570"/>
      <c r="R14" s="571"/>
      <c r="S14" s="544"/>
      <c r="T14" s="545"/>
      <c r="U14" s="545"/>
      <c r="V14" s="545"/>
      <c r="W14" s="546"/>
      <c r="X14" s="631">
        <f t="shared" si="0"/>
        <v>-2510000</v>
      </c>
      <c r="Y14" s="632"/>
      <c r="Z14" s="632"/>
      <c r="AA14" s="79"/>
    </row>
    <row r="15" spans="1:27" ht="56.25" x14ac:dyDescent="0.25">
      <c r="A15" s="49" t="s">
        <v>132</v>
      </c>
      <c r="B15" s="49" t="s">
        <v>133</v>
      </c>
      <c r="C15" s="49" t="s">
        <v>134</v>
      </c>
      <c r="D15" s="50" t="s">
        <v>135</v>
      </c>
      <c r="E15" s="50" t="s">
        <v>136</v>
      </c>
      <c r="F15" s="50" t="s">
        <v>128</v>
      </c>
      <c r="G15" s="49" t="s">
        <v>137</v>
      </c>
      <c r="H15" s="533" t="s">
        <v>138</v>
      </c>
      <c r="I15" s="535"/>
      <c r="J15" s="49" t="s">
        <v>139</v>
      </c>
      <c r="K15" s="49" t="s">
        <v>140</v>
      </c>
      <c r="L15" s="80"/>
      <c r="M15" s="49" t="s">
        <v>132</v>
      </c>
      <c r="N15" s="49" t="s">
        <v>133</v>
      </c>
      <c r="O15" s="49" t="s">
        <v>134</v>
      </c>
      <c r="P15" s="50" t="s">
        <v>135</v>
      </c>
      <c r="Q15" s="50" t="s">
        <v>136</v>
      </c>
      <c r="R15" s="50" t="s">
        <v>128</v>
      </c>
      <c r="S15" s="49" t="s">
        <v>137</v>
      </c>
      <c r="T15" s="533" t="s">
        <v>138</v>
      </c>
      <c r="U15" s="535"/>
      <c r="V15" s="49" t="s">
        <v>139</v>
      </c>
      <c r="W15" s="49" t="s">
        <v>140</v>
      </c>
      <c r="X15" s="81" t="s">
        <v>135</v>
      </c>
      <c r="Y15" s="50" t="s">
        <v>136</v>
      </c>
      <c r="Z15" s="82" t="s">
        <v>128</v>
      </c>
      <c r="AA15" s="83"/>
    </row>
    <row r="16" spans="1:27" ht="37.5" x14ac:dyDescent="0.25">
      <c r="A16" s="84">
        <v>1</v>
      </c>
      <c r="B16" s="85" t="str">
        <f>IF(第1号!B14="","",第1号!B14)</f>
        <v>折りたたみ式テント</v>
      </c>
      <c r="C16" s="85" t="str">
        <f>IF(第1号!C14="","",第1号!C14)</f>
        <v>xxxxxxxx</v>
      </c>
      <c r="D16" s="86">
        <f>IF(第1号!D14="","",第1号!D14)</f>
        <v>1</v>
      </c>
      <c r="E16" s="86">
        <f>IF(第1号!E14="","",第1号!E14)</f>
        <v>150000</v>
      </c>
      <c r="F16" s="86">
        <f>IF(第1号!F14="","",第1号!F14)</f>
        <v>150000</v>
      </c>
      <c r="G16" s="87" t="str">
        <f>IF(第1号!G14="","",第1号!G14)</f>
        <v/>
      </c>
      <c r="H16" s="628" t="str">
        <f>IF(第1号!H14="","",第1号!H14)</f>
        <v>自治会活動</v>
      </c>
      <c r="I16" s="629" t="str">
        <f>IF(第1号!I14="","",第1号!I14)</f>
        <v/>
      </c>
      <c r="J16" s="88" t="str">
        <f>IF(第1号!J14="","",第1号!J14)</f>
        <v>○</v>
      </c>
      <c r="K16" s="85" t="str">
        <f>IF(第1号!K14="","",第1号!K14)</f>
        <v>■■自治会集会場</v>
      </c>
      <c r="L16" s="89"/>
      <c r="M16" s="84"/>
      <c r="N16" s="85"/>
      <c r="O16" s="85"/>
      <c r="P16" s="86"/>
      <c r="Q16" s="86"/>
      <c r="R16" s="86">
        <f>Q16*P16</f>
        <v>0</v>
      </c>
      <c r="S16" s="87"/>
      <c r="T16" s="628"/>
      <c r="U16" s="629"/>
      <c r="V16" s="88"/>
      <c r="W16" s="85"/>
      <c r="X16" s="90">
        <f>IFERROR(P16-D16,0)</f>
        <v>-1</v>
      </c>
      <c r="Y16" s="51">
        <f>IFERROR(Q16-E16,0)</f>
        <v>-150000</v>
      </c>
      <c r="Z16" s="91">
        <f>R16-F16</f>
        <v>-150000</v>
      </c>
      <c r="AA16" s="272"/>
    </row>
    <row r="17" spans="1:27" ht="37.5" x14ac:dyDescent="0.25">
      <c r="A17" s="92">
        <v>2</v>
      </c>
      <c r="B17" s="93" t="str">
        <f>IF(第1号!B15="","",第1号!B15)</f>
        <v>折りたたみ机</v>
      </c>
      <c r="C17" s="93" t="str">
        <f>IF(第1号!C15="","",第1号!C15)</f>
        <v>xxxxxxxx</v>
      </c>
      <c r="D17" s="94">
        <f>IF(第1号!D15="","",第1号!D15)</f>
        <v>1</v>
      </c>
      <c r="E17" s="94">
        <f>IF(第1号!E15="","",第1号!E15)</f>
        <v>530000</v>
      </c>
      <c r="F17" s="94">
        <f>IF(第1号!F15="","",第1号!F15)</f>
        <v>530000</v>
      </c>
      <c r="G17" s="139" t="str">
        <f>IF(第1号!G15="","",第1号!G15)</f>
        <v/>
      </c>
      <c r="H17" s="626" t="str">
        <f>IF(第1号!H15="","",第1号!H15)</f>
        <v>自治会活動</v>
      </c>
      <c r="I17" s="627" t="str">
        <f>IF(第1号!I15="","",第1号!I15)</f>
        <v/>
      </c>
      <c r="J17" s="95" t="str">
        <f>IF(第1号!J15="","",第1号!J15)</f>
        <v>○</v>
      </c>
      <c r="K17" s="93" t="str">
        <f>IF(第1号!K15="","",第1号!K15)</f>
        <v>■■自治会集会場</v>
      </c>
      <c r="L17" s="89"/>
      <c r="M17" s="93"/>
      <c r="N17" s="93"/>
      <c r="O17" s="93"/>
      <c r="P17" s="140"/>
      <c r="Q17" s="140"/>
      <c r="R17" s="140">
        <f t="shared" ref="R17:R40" si="1">Q17*P17</f>
        <v>0</v>
      </c>
      <c r="S17" s="139"/>
      <c r="T17" s="622"/>
      <c r="U17" s="623"/>
      <c r="V17" s="95"/>
      <c r="W17" s="93"/>
      <c r="X17" s="96">
        <f t="shared" ref="X17:X40" si="2">IFERROR(P17-D17,0)</f>
        <v>-1</v>
      </c>
      <c r="Y17" s="54">
        <f t="shared" ref="Y17:Y40" si="3">IFERROR(Q17-E17,0)</f>
        <v>-530000</v>
      </c>
      <c r="Z17" s="97">
        <f t="shared" ref="Z17:Z40" si="4">R17-F17</f>
        <v>-530000</v>
      </c>
      <c r="AA17" s="98"/>
    </row>
    <row r="18" spans="1:27" ht="37.5" x14ac:dyDescent="0.25">
      <c r="A18" s="99">
        <v>3</v>
      </c>
      <c r="B18" s="100" t="str">
        <f>IF(第1号!B16="","",第1号!B16)</f>
        <v>折りたたみ椅子</v>
      </c>
      <c r="C18" s="100" t="str">
        <f>IF(第1号!C16="","",第1号!C16)</f>
        <v>xxxxxxxx</v>
      </c>
      <c r="D18" s="101">
        <f>IF(第1号!D16="","",第1号!D16)</f>
        <v>1</v>
      </c>
      <c r="E18" s="101">
        <f>IF(第1号!E16="","",第1号!E16)</f>
        <v>260000</v>
      </c>
      <c r="F18" s="101">
        <f>IF(第1号!F16="","",第1号!F16)</f>
        <v>260000</v>
      </c>
      <c r="G18" s="141" t="str">
        <f>IF(第1号!G16="","",第1号!G16)</f>
        <v/>
      </c>
      <c r="H18" s="626" t="str">
        <f>IF(第1号!H16="","",第1号!H16)</f>
        <v>自治会活動</v>
      </c>
      <c r="I18" s="627" t="str">
        <f>IF(第1号!I16="","",第1号!I16)</f>
        <v/>
      </c>
      <c r="J18" s="95" t="str">
        <f>IF(第1号!J16="","",第1号!J16)</f>
        <v>○</v>
      </c>
      <c r="K18" s="100" t="str">
        <f>IF(第1号!K16="","",第1号!K16)</f>
        <v>■■自治会集会場</v>
      </c>
      <c r="L18" s="89"/>
      <c r="M18" s="100"/>
      <c r="N18" s="100"/>
      <c r="O18" s="100"/>
      <c r="P18" s="142"/>
      <c r="Q18" s="142"/>
      <c r="R18" s="142">
        <f t="shared" si="1"/>
        <v>0</v>
      </c>
      <c r="S18" s="141"/>
      <c r="T18" s="622"/>
      <c r="U18" s="623"/>
      <c r="V18" s="95"/>
      <c r="W18" s="100"/>
      <c r="X18" s="103">
        <f t="shared" si="2"/>
        <v>-1</v>
      </c>
      <c r="Y18" s="55">
        <f t="shared" si="3"/>
        <v>-260000</v>
      </c>
      <c r="Z18" s="104">
        <f t="shared" si="4"/>
        <v>-260000</v>
      </c>
      <c r="AA18" s="273"/>
    </row>
    <row r="19" spans="1:27" ht="37.5" x14ac:dyDescent="0.25">
      <c r="A19" s="99">
        <v>4</v>
      </c>
      <c r="B19" s="100" t="str">
        <f>IF(第1号!B17="","",第1号!B17)</f>
        <v>音響設備（アンプ・スピーカー）</v>
      </c>
      <c r="C19" s="100" t="str">
        <f>IF(第1号!C17="","",第1号!C17)</f>
        <v>xxxxxxxx</v>
      </c>
      <c r="D19" s="101">
        <f>IF(第1号!D17="","",第1号!D17)</f>
        <v>1</v>
      </c>
      <c r="E19" s="101">
        <f>IF(第1号!E17="","",第1号!E17)</f>
        <v>70000</v>
      </c>
      <c r="F19" s="101">
        <f>IF(第1号!F17="","",第1号!F17)</f>
        <v>70000</v>
      </c>
      <c r="G19" s="141" t="str">
        <f>IF(第1号!G17="","",第1号!G17)</f>
        <v/>
      </c>
      <c r="H19" s="626" t="str">
        <f>IF(第1号!H17="","",第1号!H17)</f>
        <v>自治会活動</v>
      </c>
      <c r="I19" s="627" t="str">
        <f>IF(第1号!I17="","",第1号!I17)</f>
        <v/>
      </c>
      <c r="J19" s="95" t="str">
        <f>IF(第1号!J17="","",第1号!J17)</f>
        <v>○</v>
      </c>
      <c r="K19" s="100" t="str">
        <f>IF(第1号!K17="","",第1号!K17)</f>
        <v>■■自治会集会場</v>
      </c>
      <c r="L19" s="89"/>
      <c r="M19" s="100"/>
      <c r="N19" s="100"/>
      <c r="O19" s="100"/>
      <c r="P19" s="142"/>
      <c r="Q19" s="142"/>
      <c r="R19" s="142">
        <f t="shared" si="1"/>
        <v>0</v>
      </c>
      <c r="S19" s="141"/>
      <c r="T19" s="622"/>
      <c r="U19" s="623"/>
      <c r="V19" s="95"/>
      <c r="W19" s="100"/>
      <c r="X19" s="103">
        <f t="shared" si="2"/>
        <v>-1</v>
      </c>
      <c r="Y19" s="55">
        <f t="shared" si="3"/>
        <v>-70000</v>
      </c>
      <c r="Z19" s="104">
        <f t="shared" si="4"/>
        <v>-70000</v>
      </c>
      <c r="AA19" s="98"/>
    </row>
    <row r="20" spans="1:27" ht="37.5" x14ac:dyDescent="0.25">
      <c r="A20" s="99">
        <v>5</v>
      </c>
      <c r="B20" s="100" t="str">
        <f>IF(第1号!B18="","",第1号!B18)</f>
        <v>発電機</v>
      </c>
      <c r="C20" s="100" t="str">
        <f>IF(第1号!C18="","",第1号!C18)</f>
        <v>xxxxxxxx</v>
      </c>
      <c r="D20" s="101">
        <f>IF(第1号!D18="","",第1号!D18)</f>
        <v>1</v>
      </c>
      <c r="E20" s="101">
        <f>IF(第1号!E18="","",第1号!E18)</f>
        <v>1500000</v>
      </c>
      <c r="F20" s="101">
        <f>IF(第1号!F18="","",第1号!F18)</f>
        <v>1500000</v>
      </c>
      <c r="G20" s="141" t="str">
        <f>IF(第1号!G18="","",第1号!G18)</f>
        <v/>
      </c>
      <c r="H20" s="626" t="str">
        <f>IF(第1号!H18="","",第1号!H18)</f>
        <v>自治会活動</v>
      </c>
      <c r="I20" s="627" t="str">
        <f>IF(第1号!I18="","",第1号!I18)</f>
        <v/>
      </c>
      <c r="J20" s="95" t="str">
        <f>IF(第1号!J18="","",第1号!J18)</f>
        <v>○</v>
      </c>
      <c r="K20" s="100" t="str">
        <f>IF(第1号!K18="","",第1号!K18)</f>
        <v>■■自治会集会場</v>
      </c>
      <c r="L20" s="89"/>
      <c r="M20" s="100"/>
      <c r="N20" s="100"/>
      <c r="O20" s="100"/>
      <c r="P20" s="142"/>
      <c r="Q20" s="142"/>
      <c r="R20" s="142">
        <f t="shared" si="1"/>
        <v>0</v>
      </c>
      <c r="S20" s="141"/>
      <c r="T20" s="622"/>
      <c r="U20" s="623"/>
      <c r="V20" s="95"/>
      <c r="W20" s="100"/>
      <c r="X20" s="103">
        <f t="shared" si="2"/>
        <v>-1</v>
      </c>
      <c r="Y20" s="55">
        <f t="shared" si="3"/>
        <v>-1500000</v>
      </c>
      <c r="Z20" s="104">
        <f t="shared" si="4"/>
        <v>-1500000</v>
      </c>
      <c r="AA20" s="98"/>
    </row>
    <row r="21" spans="1:27" hidden="1" x14ac:dyDescent="0.25">
      <c r="A21" s="99">
        <v>6</v>
      </c>
      <c r="B21" s="100" t="str">
        <f>IF(第1号!B19="","",第1号!B19)</f>
        <v/>
      </c>
      <c r="C21" s="100" t="str">
        <f>IF(第1号!C19="","",第1号!C19)</f>
        <v/>
      </c>
      <c r="D21" s="101" t="str">
        <f>IF(第1号!D19="","",第1号!D19)</f>
        <v/>
      </c>
      <c r="E21" s="101" t="str">
        <f>IF(第1号!E19="","",第1号!E19)</f>
        <v/>
      </c>
      <c r="F21" s="101">
        <f>IF(第1号!F19="","",第1号!F19)</f>
        <v>0</v>
      </c>
      <c r="G21" s="141" t="str">
        <f>IF(第1号!G19="","",第1号!G19)</f>
        <v/>
      </c>
      <c r="H21" s="626" t="str">
        <f>IF(第1号!H19="","",第1号!H19)</f>
        <v/>
      </c>
      <c r="I21" s="627" t="str">
        <f>IF(第1号!I19="","",第1号!I19)</f>
        <v/>
      </c>
      <c r="J21" s="95" t="str">
        <f>IF(第1号!J19="","",第1号!J19)</f>
        <v/>
      </c>
      <c r="K21" s="100" t="str">
        <f>IF(第1号!K19="","",第1号!K19)</f>
        <v/>
      </c>
      <c r="L21" s="89"/>
      <c r="M21" s="100"/>
      <c r="N21" s="100"/>
      <c r="O21" s="100"/>
      <c r="P21" s="142"/>
      <c r="Q21" s="142"/>
      <c r="R21" s="142">
        <f t="shared" si="1"/>
        <v>0</v>
      </c>
      <c r="S21" s="141"/>
      <c r="T21" s="622"/>
      <c r="U21" s="623"/>
      <c r="V21" s="95"/>
      <c r="W21" s="100"/>
      <c r="X21" s="103">
        <f t="shared" si="2"/>
        <v>0</v>
      </c>
      <c r="Y21" s="55">
        <f t="shared" si="3"/>
        <v>0</v>
      </c>
      <c r="Z21" s="104">
        <f t="shared" si="4"/>
        <v>0</v>
      </c>
      <c r="AA21" s="98"/>
    </row>
    <row r="22" spans="1:27" hidden="1" x14ac:dyDescent="0.25">
      <c r="A22" s="99">
        <v>7</v>
      </c>
      <c r="B22" s="100" t="str">
        <f>IF(第1号!B20="","",第1号!B20)</f>
        <v/>
      </c>
      <c r="C22" s="100" t="str">
        <f>IF(第1号!C20="","",第1号!C20)</f>
        <v/>
      </c>
      <c r="D22" s="101" t="str">
        <f>IF(第1号!D20="","",第1号!D20)</f>
        <v/>
      </c>
      <c r="E22" s="101" t="str">
        <f>IF(第1号!E20="","",第1号!E20)</f>
        <v/>
      </c>
      <c r="F22" s="101">
        <f>IF(第1号!F20="","",第1号!F20)</f>
        <v>0</v>
      </c>
      <c r="G22" s="141" t="str">
        <f>IF(第1号!G20="","",第1号!G20)</f>
        <v/>
      </c>
      <c r="H22" s="626" t="str">
        <f>IF(第1号!H20="","",第1号!H20)</f>
        <v/>
      </c>
      <c r="I22" s="627" t="str">
        <f>IF(第1号!I20="","",第1号!I20)</f>
        <v/>
      </c>
      <c r="J22" s="95" t="str">
        <f>IF(第1号!J20="","",第1号!J20)</f>
        <v/>
      </c>
      <c r="K22" s="100" t="str">
        <f>IF(第1号!K20="","",第1号!K20)</f>
        <v/>
      </c>
      <c r="L22" s="89"/>
      <c r="M22" s="100"/>
      <c r="N22" s="100"/>
      <c r="O22" s="100"/>
      <c r="P22" s="142"/>
      <c r="Q22" s="142"/>
      <c r="R22" s="142">
        <f t="shared" si="1"/>
        <v>0</v>
      </c>
      <c r="S22" s="141"/>
      <c r="T22" s="622"/>
      <c r="U22" s="623"/>
      <c r="V22" s="95"/>
      <c r="W22" s="100"/>
      <c r="X22" s="103">
        <f t="shared" si="2"/>
        <v>0</v>
      </c>
      <c r="Y22" s="55">
        <f t="shared" si="3"/>
        <v>0</v>
      </c>
      <c r="Z22" s="104">
        <f t="shared" si="4"/>
        <v>0</v>
      </c>
      <c r="AA22" s="98"/>
    </row>
    <row r="23" spans="1:27" hidden="1" x14ac:dyDescent="0.25">
      <c r="A23" s="99">
        <v>8</v>
      </c>
      <c r="B23" s="100" t="str">
        <f>IF(第1号!B21="","",第1号!B21)</f>
        <v/>
      </c>
      <c r="C23" s="100" t="str">
        <f>IF(第1号!C21="","",第1号!C21)</f>
        <v/>
      </c>
      <c r="D23" s="101" t="str">
        <f>IF(第1号!D21="","",第1号!D21)</f>
        <v/>
      </c>
      <c r="E23" s="101" t="str">
        <f>IF(第1号!E21="","",第1号!E21)</f>
        <v/>
      </c>
      <c r="F23" s="101">
        <f>IF(第1号!F21="","",第1号!F21)</f>
        <v>0</v>
      </c>
      <c r="G23" s="141" t="str">
        <f>IF(第1号!G21="","",第1号!G21)</f>
        <v/>
      </c>
      <c r="H23" s="626" t="str">
        <f>IF(第1号!H21="","",第1号!H21)</f>
        <v/>
      </c>
      <c r="I23" s="627" t="str">
        <f>IF(第1号!I21="","",第1号!I21)</f>
        <v/>
      </c>
      <c r="J23" s="95" t="str">
        <f>IF(第1号!J21="","",第1号!J21)</f>
        <v/>
      </c>
      <c r="K23" s="100" t="str">
        <f>IF(第1号!K21="","",第1号!K21)</f>
        <v/>
      </c>
      <c r="L23" s="89"/>
      <c r="M23" s="100"/>
      <c r="N23" s="100"/>
      <c r="O23" s="100"/>
      <c r="P23" s="142"/>
      <c r="Q23" s="142"/>
      <c r="R23" s="142">
        <f t="shared" si="1"/>
        <v>0</v>
      </c>
      <c r="S23" s="141"/>
      <c r="T23" s="622"/>
      <c r="U23" s="623"/>
      <c r="V23" s="95"/>
      <c r="W23" s="100"/>
      <c r="X23" s="103">
        <f t="shared" si="2"/>
        <v>0</v>
      </c>
      <c r="Y23" s="55">
        <f t="shared" si="3"/>
        <v>0</v>
      </c>
      <c r="Z23" s="104">
        <f t="shared" si="4"/>
        <v>0</v>
      </c>
      <c r="AA23" s="98"/>
    </row>
    <row r="24" spans="1:27" hidden="1" x14ac:dyDescent="0.25">
      <c r="A24" s="99">
        <v>9</v>
      </c>
      <c r="B24" s="100" t="str">
        <f>IF(第1号!B22="","",第1号!B22)</f>
        <v/>
      </c>
      <c r="C24" s="100" t="str">
        <f>IF(第1号!C22="","",第1号!C22)</f>
        <v/>
      </c>
      <c r="D24" s="101" t="str">
        <f>IF(第1号!D22="","",第1号!D22)</f>
        <v/>
      </c>
      <c r="E24" s="101" t="str">
        <f>IF(第1号!E22="","",第1号!E22)</f>
        <v/>
      </c>
      <c r="F24" s="101">
        <f>IF(第1号!F22="","",第1号!F22)</f>
        <v>0</v>
      </c>
      <c r="G24" s="102" t="str">
        <f>IF(第1号!G22="","",第1号!G22)</f>
        <v/>
      </c>
      <c r="H24" s="622" t="str">
        <f>IF(第1号!H22="","",第1号!H22)</f>
        <v/>
      </c>
      <c r="I24" s="623" t="str">
        <f>IF(第1号!I22="","",第1号!I22)</f>
        <v/>
      </c>
      <c r="J24" s="95" t="str">
        <f>IF(第1号!J22="","",第1号!J22)</f>
        <v/>
      </c>
      <c r="K24" s="100" t="str">
        <f>IF(第1号!K22="","",第1号!K22)</f>
        <v/>
      </c>
      <c r="L24" s="89"/>
      <c r="M24" s="99"/>
      <c r="N24" s="100"/>
      <c r="O24" s="100"/>
      <c r="P24" s="101"/>
      <c r="Q24" s="101"/>
      <c r="R24" s="101">
        <f t="shared" si="1"/>
        <v>0</v>
      </c>
      <c r="S24" s="102"/>
      <c r="T24" s="622"/>
      <c r="U24" s="623"/>
      <c r="V24" s="95"/>
      <c r="W24" s="100"/>
      <c r="X24" s="103">
        <f t="shared" si="2"/>
        <v>0</v>
      </c>
      <c r="Y24" s="55">
        <f t="shared" si="3"/>
        <v>0</v>
      </c>
      <c r="Z24" s="104">
        <f t="shared" si="4"/>
        <v>0</v>
      </c>
      <c r="AA24" s="98"/>
    </row>
    <row r="25" spans="1:27" hidden="1" x14ac:dyDescent="0.25">
      <c r="A25" s="99">
        <v>10</v>
      </c>
      <c r="B25" s="100" t="str">
        <f>IF(第1号!B23="","",第1号!B23)</f>
        <v/>
      </c>
      <c r="C25" s="100" t="str">
        <f>IF(第1号!C23="","",第1号!C23)</f>
        <v/>
      </c>
      <c r="D25" s="101" t="str">
        <f>IF(第1号!D23="","",第1号!D23)</f>
        <v/>
      </c>
      <c r="E25" s="101" t="str">
        <f>IF(第1号!E23="","",第1号!E23)</f>
        <v/>
      </c>
      <c r="F25" s="101">
        <f>IF(第1号!F23="","",第1号!F23)</f>
        <v>0</v>
      </c>
      <c r="G25" s="102" t="str">
        <f>IF(第1号!G23="","",第1号!G23)</f>
        <v/>
      </c>
      <c r="H25" s="622" t="str">
        <f>IF(第1号!H23="","",第1号!H23)</f>
        <v/>
      </c>
      <c r="I25" s="623" t="str">
        <f>IF(第1号!I23="","",第1号!I23)</f>
        <v/>
      </c>
      <c r="J25" s="95" t="str">
        <f>IF(第1号!J23="","",第1号!J23)</f>
        <v/>
      </c>
      <c r="K25" s="100" t="str">
        <f>IF(第1号!K23="","",第1号!K23)</f>
        <v/>
      </c>
      <c r="L25" s="89"/>
      <c r="M25" s="99"/>
      <c r="N25" s="100"/>
      <c r="O25" s="100"/>
      <c r="P25" s="101"/>
      <c r="Q25" s="101"/>
      <c r="R25" s="101">
        <f t="shared" si="1"/>
        <v>0</v>
      </c>
      <c r="S25" s="102"/>
      <c r="T25" s="622"/>
      <c r="U25" s="623"/>
      <c r="V25" s="95"/>
      <c r="W25" s="100"/>
      <c r="X25" s="103">
        <f t="shared" si="2"/>
        <v>0</v>
      </c>
      <c r="Y25" s="55">
        <f t="shared" si="3"/>
        <v>0</v>
      </c>
      <c r="Z25" s="104">
        <f t="shared" si="4"/>
        <v>0</v>
      </c>
      <c r="AA25" s="98"/>
    </row>
    <row r="26" spans="1:27" hidden="1" x14ac:dyDescent="0.25">
      <c r="A26" s="99">
        <v>11</v>
      </c>
      <c r="B26" s="100" t="str">
        <f>IF(第1号!B24="","",第1号!B24)</f>
        <v/>
      </c>
      <c r="C26" s="100" t="str">
        <f>IF(第1号!C24="","",第1号!C24)</f>
        <v/>
      </c>
      <c r="D26" s="101" t="str">
        <f>IF(第1号!D24="","",第1号!D24)</f>
        <v/>
      </c>
      <c r="E26" s="101" t="str">
        <f>IF(第1号!E24="","",第1号!E24)</f>
        <v/>
      </c>
      <c r="F26" s="101">
        <f>IF(第1号!F24="","",第1号!F24)</f>
        <v>0</v>
      </c>
      <c r="G26" s="102" t="str">
        <f>IF(第1号!G24="","",第1号!G24)</f>
        <v/>
      </c>
      <c r="H26" s="622" t="str">
        <f>IF(第1号!H24="","",第1号!H24)</f>
        <v/>
      </c>
      <c r="I26" s="623" t="str">
        <f>IF(第1号!I24="","",第1号!I24)</f>
        <v/>
      </c>
      <c r="J26" s="95" t="str">
        <f>IF(第1号!J24="","",第1号!J24)</f>
        <v/>
      </c>
      <c r="K26" s="100" t="str">
        <f>IF(第1号!K24="","",第1号!K24)</f>
        <v/>
      </c>
      <c r="L26" s="89"/>
      <c r="M26" s="99"/>
      <c r="N26" s="100"/>
      <c r="O26" s="100"/>
      <c r="P26" s="101"/>
      <c r="Q26" s="101"/>
      <c r="R26" s="101">
        <f t="shared" si="1"/>
        <v>0</v>
      </c>
      <c r="S26" s="102"/>
      <c r="T26" s="622"/>
      <c r="U26" s="623"/>
      <c r="V26" s="95"/>
      <c r="W26" s="100"/>
      <c r="X26" s="103">
        <f t="shared" si="2"/>
        <v>0</v>
      </c>
      <c r="Y26" s="55">
        <f t="shared" si="3"/>
        <v>0</v>
      </c>
      <c r="Z26" s="104">
        <f t="shared" si="4"/>
        <v>0</v>
      </c>
      <c r="AA26" s="98"/>
    </row>
    <row r="27" spans="1:27" hidden="1" x14ac:dyDescent="0.25">
      <c r="A27" s="99">
        <v>12</v>
      </c>
      <c r="B27" s="100" t="str">
        <f>IF(第1号!B25="","",第1号!B25)</f>
        <v/>
      </c>
      <c r="C27" s="100" t="str">
        <f>IF(第1号!C25="","",第1号!C25)</f>
        <v/>
      </c>
      <c r="D27" s="101" t="str">
        <f>IF(第1号!D25="","",第1号!D25)</f>
        <v/>
      </c>
      <c r="E27" s="101" t="str">
        <f>IF(第1号!E25="","",第1号!E25)</f>
        <v/>
      </c>
      <c r="F27" s="101">
        <f>IF(第1号!F25="","",第1号!F25)</f>
        <v>0</v>
      </c>
      <c r="G27" s="102" t="str">
        <f>IF(第1号!G25="","",第1号!G25)</f>
        <v/>
      </c>
      <c r="H27" s="622" t="str">
        <f>IF(第1号!H25="","",第1号!H25)</f>
        <v/>
      </c>
      <c r="I27" s="623" t="str">
        <f>IF(第1号!I25="","",第1号!I25)</f>
        <v/>
      </c>
      <c r="J27" s="95" t="str">
        <f>IF(第1号!J25="","",第1号!J25)</f>
        <v/>
      </c>
      <c r="K27" s="100" t="str">
        <f>IF(第1号!K25="","",第1号!K25)</f>
        <v/>
      </c>
      <c r="L27" s="89"/>
      <c r="M27" s="99"/>
      <c r="N27" s="100"/>
      <c r="O27" s="100"/>
      <c r="P27" s="101"/>
      <c r="Q27" s="101"/>
      <c r="R27" s="101">
        <f t="shared" si="1"/>
        <v>0</v>
      </c>
      <c r="S27" s="102"/>
      <c r="T27" s="622"/>
      <c r="U27" s="623"/>
      <c r="V27" s="95"/>
      <c r="W27" s="100"/>
      <c r="X27" s="103">
        <f t="shared" si="2"/>
        <v>0</v>
      </c>
      <c r="Y27" s="55">
        <f t="shared" si="3"/>
        <v>0</v>
      </c>
      <c r="Z27" s="104">
        <f t="shared" si="4"/>
        <v>0</v>
      </c>
      <c r="AA27" s="98"/>
    </row>
    <row r="28" spans="1:27" hidden="1" x14ac:dyDescent="0.25">
      <c r="A28" s="99">
        <v>13</v>
      </c>
      <c r="B28" s="100" t="str">
        <f>IF(第1号!B26="","",第1号!B26)</f>
        <v/>
      </c>
      <c r="C28" s="100" t="str">
        <f>IF(第1号!C26="","",第1号!C26)</f>
        <v/>
      </c>
      <c r="D28" s="101" t="str">
        <f>IF(第1号!D26="","",第1号!D26)</f>
        <v/>
      </c>
      <c r="E28" s="101" t="str">
        <f>IF(第1号!E26="","",第1号!E26)</f>
        <v/>
      </c>
      <c r="F28" s="101">
        <f>IF(第1号!F26="","",第1号!F26)</f>
        <v>0</v>
      </c>
      <c r="G28" s="102" t="str">
        <f>IF(第1号!G26="","",第1号!G26)</f>
        <v/>
      </c>
      <c r="H28" s="622" t="str">
        <f>IF(第1号!H26="","",第1号!H26)</f>
        <v/>
      </c>
      <c r="I28" s="623" t="str">
        <f>IF(第1号!I26="","",第1号!I26)</f>
        <v/>
      </c>
      <c r="J28" s="95" t="str">
        <f>IF(第1号!J26="","",第1号!J26)</f>
        <v/>
      </c>
      <c r="K28" s="100" t="str">
        <f>IF(第1号!K26="","",第1号!K26)</f>
        <v/>
      </c>
      <c r="L28" s="89"/>
      <c r="M28" s="99"/>
      <c r="N28" s="100"/>
      <c r="O28" s="100"/>
      <c r="P28" s="101"/>
      <c r="Q28" s="101"/>
      <c r="R28" s="101">
        <f t="shared" si="1"/>
        <v>0</v>
      </c>
      <c r="S28" s="102"/>
      <c r="T28" s="622"/>
      <c r="U28" s="623"/>
      <c r="V28" s="95"/>
      <c r="W28" s="100"/>
      <c r="X28" s="103">
        <f t="shared" si="2"/>
        <v>0</v>
      </c>
      <c r="Y28" s="55">
        <f t="shared" si="3"/>
        <v>0</v>
      </c>
      <c r="Z28" s="104">
        <f t="shared" si="4"/>
        <v>0</v>
      </c>
      <c r="AA28" s="98"/>
    </row>
    <row r="29" spans="1:27" outlineLevel="1" x14ac:dyDescent="0.25">
      <c r="A29" s="99">
        <v>14</v>
      </c>
      <c r="B29" s="100" t="str">
        <f>IF(第1号!B27="","",第1号!B27)</f>
        <v/>
      </c>
      <c r="C29" s="100" t="str">
        <f>IF(第1号!C27="","",第1号!C27)</f>
        <v/>
      </c>
      <c r="D29" s="101" t="str">
        <f>IF(第1号!D27="","",第1号!D27)</f>
        <v/>
      </c>
      <c r="E29" s="101" t="str">
        <f>IF(第1号!E27="","",第1号!E27)</f>
        <v/>
      </c>
      <c r="F29" s="101">
        <f>IF(第1号!F27="","",第1号!F27)</f>
        <v>0</v>
      </c>
      <c r="G29" s="102" t="str">
        <f>IF(第1号!G27="","",第1号!G27)</f>
        <v/>
      </c>
      <c r="H29" s="622" t="str">
        <f>IF(第1号!H27="","",第1号!H27)</f>
        <v/>
      </c>
      <c r="I29" s="623" t="str">
        <f>IF(第1号!I27="","",第1号!I27)</f>
        <v/>
      </c>
      <c r="J29" s="95" t="str">
        <f>IF(第1号!J27="","",第1号!J27)</f>
        <v/>
      </c>
      <c r="K29" s="100" t="str">
        <f>IF(第1号!K27="","",第1号!K27)</f>
        <v/>
      </c>
      <c r="L29" s="89"/>
      <c r="M29" s="99"/>
      <c r="N29" s="100"/>
      <c r="O29" s="100"/>
      <c r="P29" s="101"/>
      <c r="Q29" s="101"/>
      <c r="R29" s="101">
        <f t="shared" si="1"/>
        <v>0</v>
      </c>
      <c r="S29" s="102"/>
      <c r="T29" s="622"/>
      <c r="U29" s="623"/>
      <c r="V29" s="95"/>
      <c r="W29" s="100"/>
      <c r="X29" s="103">
        <f t="shared" si="2"/>
        <v>0</v>
      </c>
      <c r="Y29" s="55">
        <f t="shared" si="3"/>
        <v>0</v>
      </c>
      <c r="Z29" s="104">
        <f t="shared" si="4"/>
        <v>0</v>
      </c>
      <c r="AA29" s="98"/>
    </row>
    <row r="30" spans="1:27" outlineLevel="1" x14ac:dyDescent="0.25">
      <c r="A30" s="99">
        <v>15</v>
      </c>
      <c r="B30" s="100" t="str">
        <f>IF(第1号!B28="","",第1号!B28)</f>
        <v/>
      </c>
      <c r="C30" s="100" t="str">
        <f>IF(第1号!C28="","",第1号!C28)</f>
        <v/>
      </c>
      <c r="D30" s="101" t="str">
        <f>IF(第1号!D28="","",第1号!D28)</f>
        <v/>
      </c>
      <c r="E30" s="101" t="str">
        <f>IF(第1号!E28="","",第1号!E28)</f>
        <v/>
      </c>
      <c r="F30" s="101">
        <f>IF(第1号!F28="","",第1号!F28)</f>
        <v>0</v>
      </c>
      <c r="G30" s="102" t="str">
        <f>IF(第1号!G28="","",第1号!G28)</f>
        <v/>
      </c>
      <c r="H30" s="622" t="str">
        <f>IF(第1号!H28="","",第1号!H28)</f>
        <v/>
      </c>
      <c r="I30" s="623" t="str">
        <f>IF(第1号!I28="","",第1号!I28)</f>
        <v/>
      </c>
      <c r="J30" s="95" t="str">
        <f>IF(第1号!J28="","",第1号!J28)</f>
        <v/>
      </c>
      <c r="K30" s="100" t="str">
        <f>IF(第1号!K28="","",第1号!K28)</f>
        <v/>
      </c>
      <c r="L30" s="89"/>
      <c r="M30" s="99"/>
      <c r="N30" s="100"/>
      <c r="O30" s="100"/>
      <c r="P30" s="101"/>
      <c r="Q30" s="101"/>
      <c r="R30" s="101">
        <f t="shared" si="1"/>
        <v>0</v>
      </c>
      <c r="S30" s="102"/>
      <c r="T30" s="622"/>
      <c r="U30" s="623"/>
      <c r="V30" s="95"/>
      <c r="W30" s="100"/>
      <c r="X30" s="103">
        <f t="shared" si="2"/>
        <v>0</v>
      </c>
      <c r="Y30" s="55">
        <f t="shared" si="3"/>
        <v>0</v>
      </c>
      <c r="Z30" s="104">
        <f t="shared" si="4"/>
        <v>0</v>
      </c>
      <c r="AA30" s="98"/>
    </row>
    <row r="31" spans="1:27" outlineLevel="1" x14ac:dyDescent="0.25">
      <c r="A31" s="99">
        <v>16</v>
      </c>
      <c r="B31" s="100" t="str">
        <f>IF(第1号!B29="","",第1号!B29)</f>
        <v/>
      </c>
      <c r="C31" s="100" t="str">
        <f>IF(第1号!C29="","",第1号!C29)</f>
        <v/>
      </c>
      <c r="D31" s="101" t="str">
        <f>IF(第1号!D29="","",第1号!D29)</f>
        <v/>
      </c>
      <c r="E31" s="101" t="str">
        <f>IF(第1号!E29="","",第1号!E29)</f>
        <v/>
      </c>
      <c r="F31" s="101">
        <f>IF(第1号!F29="","",第1号!F29)</f>
        <v>0</v>
      </c>
      <c r="G31" s="102" t="str">
        <f>IF(第1号!G29="","",第1号!G29)</f>
        <v/>
      </c>
      <c r="H31" s="622" t="str">
        <f>IF(第1号!H29="","",第1号!H29)</f>
        <v/>
      </c>
      <c r="I31" s="623" t="str">
        <f>IF(第1号!I29="","",第1号!I29)</f>
        <v/>
      </c>
      <c r="J31" s="95" t="str">
        <f>IF(第1号!J29="","",第1号!J29)</f>
        <v/>
      </c>
      <c r="K31" s="100" t="str">
        <f>IF(第1号!K29="","",第1号!K29)</f>
        <v/>
      </c>
      <c r="L31" s="89"/>
      <c r="M31" s="99"/>
      <c r="N31" s="100"/>
      <c r="O31" s="100"/>
      <c r="P31" s="101"/>
      <c r="Q31" s="101"/>
      <c r="R31" s="101">
        <f t="shared" si="1"/>
        <v>0</v>
      </c>
      <c r="S31" s="102"/>
      <c r="T31" s="622"/>
      <c r="U31" s="623"/>
      <c r="V31" s="95"/>
      <c r="W31" s="100"/>
      <c r="X31" s="103">
        <f t="shared" si="2"/>
        <v>0</v>
      </c>
      <c r="Y31" s="55">
        <f t="shared" si="3"/>
        <v>0</v>
      </c>
      <c r="Z31" s="104">
        <f t="shared" si="4"/>
        <v>0</v>
      </c>
      <c r="AA31" s="98"/>
    </row>
    <row r="32" spans="1:27" outlineLevel="1" x14ac:dyDescent="0.25">
      <c r="A32" s="99">
        <v>17</v>
      </c>
      <c r="B32" s="100" t="str">
        <f>IF(第1号!B30="","",第1号!B30)</f>
        <v/>
      </c>
      <c r="C32" s="100" t="str">
        <f>IF(第1号!C30="","",第1号!C30)</f>
        <v/>
      </c>
      <c r="D32" s="101" t="str">
        <f>IF(第1号!D30="","",第1号!D30)</f>
        <v/>
      </c>
      <c r="E32" s="101" t="str">
        <f>IF(第1号!E30="","",第1号!E30)</f>
        <v/>
      </c>
      <c r="F32" s="101">
        <f>IF(第1号!F30="","",第1号!F30)</f>
        <v>0</v>
      </c>
      <c r="G32" s="102" t="str">
        <f>IF(第1号!G30="","",第1号!G30)</f>
        <v/>
      </c>
      <c r="H32" s="622" t="str">
        <f>IF(第1号!H30="","",第1号!H30)</f>
        <v/>
      </c>
      <c r="I32" s="623" t="str">
        <f>IF(第1号!I30="","",第1号!I30)</f>
        <v/>
      </c>
      <c r="J32" s="95" t="str">
        <f>IF(第1号!J30="","",第1号!J30)</f>
        <v/>
      </c>
      <c r="K32" s="100" t="str">
        <f>IF(第1号!K30="","",第1号!K30)</f>
        <v/>
      </c>
      <c r="L32" s="89"/>
      <c r="M32" s="99"/>
      <c r="N32" s="100"/>
      <c r="O32" s="100"/>
      <c r="P32" s="101"/>
      <c r="Q32" s="101"/>
      <c r="R32" s="101">
        <f t="shared" si="1"/>
        <v>0</v>
      </c>
      <c r="S32" s="102"/>
      <c r="T32" s="622"/>
      <c r="U32" s="623"/>
      <c r="V32" s="95"/>
      <c r="W32" s="100"/>
      <c r="X32" s="103">
        <f t="shared" si="2"/>
        <v>0</v>
      </c>
      <c r="Y32" s="55">
        <f t="shared" si="3"/>
        <v>0</v>
      </c>
      <c r="Z32" s="104">
        <f t="shared" si="4"/>
        <v>0</v>
      </c>
      <c r="AA32" s="98"/>
    </row>
    <row r="33" spans="1:27" outlineLevel="1" x14ac:dyDescent="0.25">
      <c r="A33" s="99">
        <v>18</v>
      </c>
      <c r="B33" s="100" t="str">
        <f>IF(第1号!B31="","",第1号!B31)</f>
        <v/>
      </c>
      <c r="C33" s="100" t="str">
        <f>IF(第1号!C31="","",第1号!C31)</f>
        <v/>
      </c>
      <c r="D33" s="101" t="str">
        <f>IF(第1号!D31="","",第1号!D31)</f>
        <v/>
      </c>
      <c r="E33" s="101" t="str">
        <f>IF(第1号!E31="","",第1号!E31)</f>
        <v/>
      </c>
      <c r="F33" s="101">
        <f>IF(第1号!F31="","",第1号!F31)</f>
        <v>0</v>
      </c>
      <c r="G33" s="102" t="str">
        <f>IF(第1号!G31="","",第1号!G31)</f>
        <v/>
      </c>
      <c r="H33" s="622" t="str">
        <f>IF(第1号!H31="","",第1号!H31)</f>
        <v/>
      </c>
      <c r="I33" s="623" t="str">
        <f>IF(第1号!I31="","",第1号!I31)</f>
        <v/>
      </c>
      <c r="J33" s="95" t="str">
        <f>IF(第1号!J31="","",第1号!J31)</f>
        <v/>
      </c>
      <c r="K33" s="100" t="str">
        <f>IF(第1号!K31="","",第1号!K31)</f>
        <v/>
      </c>
      <c r="L33" s="89"/>
      <c r="M33" s="99"/>
      <c r="N33" s="100"/>
      <c r="O33" s="100"/>
      <c r="P33" s="101"/>
      <c r="Q33" s="101"/>
      <c r="R33" s="101">
        <f t="shared" si="1"/>
        <v>0</v>
      </c>
      <c r="S33" s="102"/>
      <c r="T33" s="622"/>
      <c r="U33" s="623"/>
      <c r="V33" s="95"/>
      <c r="W33" s="100"/>
      <c r="X33" s="103">
        <f t="shared" si="2"/>
        <v>0</v>
      </c>
      <c r="Y33" s="55">
        <f t="shared" si="3"/>
        <v>0</v>
      </c>
      <c r="Z33" s="104">
        <f t="shared" si="4"/>
        <v>0</v>
      </c>
      <c r="AA33" s="98"/>
    </row>
    <row r="34" spans="1:27" outlineLevel="1" x14ac:dyDescent="0.25">
      <c r="A34" s="105">
        <v>19</v>
      </c>
      <c r="B34" s="106" t="str">
        <f>IF(第1号!B32="","",第1号!B32)</f>
        <v/>
      </c>
      <c r="C34" s="106" t="str">
        <f>IF(第1号!C32="","",第1号!C32)</f>
        <v/>
      </c>
      <c r="D34" s="107" t="str">
        <f>IF(第1号!D32="","",第1号!D32)</f>
        <v/>
      </c>
      <c r="E34" s="107" t="str">
        <f>IF(第1号!E32="","",第1号!E32)</f>
        <v/>
      </c>
      <c r="F34" s="107">
        <f>IF(第1号!F32="","",第1号!F32)</f>
        <v>0</v>
      </c>
      <c r="G34" s="108" t="str">
        <f>IF(第1号!G32="","",第1号!G32)</f>
        <v/>
      </c>
      <c r="H34" s="622" t="str">
        <f>IF(第1号!H32="","",第1号!H32)</f>
        <v/>
      </c>
      <c r="I34" s="623" t="str">
        <f>IF(第1号!I32="","",第1号!I32)</f>
        <v/>
      </c>
      <c r="J34" s="109" t="str">
        <f>IF(第1号!J32="","",第1号!J32)</f>
        <v/>
      </c>
      <c r="K34" s="106" t="str">
        <f>IF(第1号!K32="","",第1号!K32)</f>
        <v/>
      </c>
      <c r="L34" s="89"/>
      <c r="M34" s="105"/>
      <c r="N34" s="106"/>
      <c r="O34" s="106"/>
      <c r="P34" s="107"/>
      <c r="Q34" s="107"/>
      <c r="R34" s="107">
        <f t="shared" si="1"/>
        <v>0</v>
      </c>
      <c r="S34" s="108"/>
      <c r="T34" s="622"/>
      <c r="U34" s="623"/>
      <c r="V34" s="109"/>
      <c r="W34" s="106"/>
      <c r="X34" s="110">
        <f t="shared" si="2"/>
        <v>0</v>
      </c>
      <c r="Y34" s="56">
        <f t="shared" si="3"/>
        <v>0</v>
      </c>
      <c r="Z34" s="111">
        <f t="shared" si="4"/>
        <v>0</v>
      </c>
      <c r="AA34" s="98"/>
    </row>
    <row r="35" spans="1:27" outlineLevel="1" x14ac:dyDescent="0.25">
      <c r="A35" s="105">
        <v>20</v>
      </c>
      <c r="B35" s="106" t="str">
        <f>IF(第1号!B33="","",第1号!B33)</f>
        <v/>
      </c>
      <c r="C35" s="106" t="str">
        <f>IF(第1号!C33="","",第1号!C33)</f>
        <v/>
      </c>
      <c r="D35" s="107" t="str">
        <f>IF(第1号!D33="","",第1号!D33)</f>
        <v/>
      </c>
      <c r="E35" s="107" t="str">
        <f>IF(第1号!E33="","",第1号!E33)</f>
        <v/>
      </c>
      <c r="F35" s="107">
        <f>IF(第1号!F33="","",第1号!F33)</f>
        <v>0</v>
      </c>
      <c r="G35" s="108" t="str">
        <f>IF(第1号!G33="","",第1号!G33)</f>
        <v/>
      </c>
      <c r="H35" s="622" t="str">
        <f>IF(第1号!H33="","",第1号!H33)</f>
        <v/>
      </c>
      <c r="I35" s="623" t="str">
        <f>IF(第1号!I33="","",第1号!I33)</f>
        <v/>
      </c>
      <c r="J35" s="109" t="str">
        <f>IF(第1号!J33="","",第1号!J33)</f>
        <v/>
      </c>
      <c r="K35" s="106" t="str">
        <f>IF(第1号!K33="","",第1号!K33)</f>
        <v/>
      </c>
      <c r="L35" s="89"/>
      <c r="M35" s="105"/>
      <c r="N35" s="106"/>
      <c r="O35" s="106"/>
      <c r="P35" s="107"/>
      <c r="Q35" s="107"/>
      <c r="R35" s="107">
        <f t="shared" si="1"/>
        <v>0</v>
      </c>
      <c r="S35" s="108"/>
      <c r="T35" s="622"/>
      <c r="U35" s="623"/>
      <c r="V35" s="109"/>
      <c r="W35" s="106"/>
      <c r="X35" s="110">
        <f t="shared" si="2"/>
        <v>0</v>
      </c>
      <c r="Y35" s="56">
        <f t="shared" si="3"/>
        <v>0</v>
      </c>
      <c r="Z35" s="111">
        <f t="shared" si="4"/>
        <v>0</v>
      </c>
      <c r="AA35" s="98"/>
    </row>
    <row r="36" spans="1:27" outlineLevel="1" x14ac:dyDescent="0.25">
      <c r="A36" s="99">
        <v>21</v>
      </c>
      <c r="B36" s="100" t="str">
        <f>IF(第1号!B34="","",第1号!B34)</f>
        <v/>
      </c>
      <c r="C36" s="100" t="str">
        <f>IF(第1号!C34="","",第1号!C34)</f>
        <v/>
      </c>
      <c r="D36" s="101" t="str">
        <f>IF(第1号!D34="","",第1号!D34)</f>
        <v/>
      </c>
      <c r="E36" s="101" t="str">
        <f>IF(第1号!E34="","",第1号!E34)</f>
        <v/>
      </c>
      <c r="F36" s="101">
        <f>IF(第1号!F34="","",第1号!F34)</f>
        <v>0</v>
      </c>
      <c r="G36" s="102" t="str">
        <f>IF(第1号!G34="","",第1号!G34)</f>
        <v/>
      </c>
      <c r="H36" s="622" t="str">
        <f>IF(第1号!H34="","",第1号!H34)</f>
        <v/>
      </c>
      <c r="I36" s="623" t="str">
        <f>IF(第1号!I34="","",第1号!I34)</f>
        <v/>
      </c>
      <c r="J36" s="95" t="str">
        <f>IF(第1号!J34="","",第1号!J34)</f>
        <v/>
      </c>
      <c r="K36" s="100" t="str">
        <f>IF(第1号!K34="","",第1号!K34)</f>
        <v/>
      </c>
      <c r="L36" s="89"/>
      <c r="M36" s="99"/>
      <c r="N36" s="100"/>
      <c r="O36" s="100"/>
      <c r="P36" s="101"/>
      <c r="Q36" s="101"/>
      <c r="R36" s="101">
        <f t="shared" si="1"/>
        <v>0</v>
      </c>
      <c r="S36" s="102"/>
      <c r="T36" s="622"/>
      <c r="U36" s="623"/>
      <c r="V36" s="95"/>
      <c r="W36" s="100"/>
      <c r="X36" s="103">
        <f t="shared" si="2"/>
        <v>0</v>
      </c>
      <c r="Y36" s="55">
        <f t="shared" si="3"/>
        <v>0</v>
      </c>
      <c r="Z36" s="104">
        <f t="shared" si="4"/>
        <v>0</v>
      </c>
      <c r="AA36" s="98"/>
    </row>
    <row r="37" spans="1:27" outlineLevel="1" x14ac:dyDescent="0.25">
      <c r="A37" s="99">
        <v>22</v>
      </c>
      <c r="B37" s="100" t="str">
        <f>IF(第1号!B35="","",第1号!B35)</f>
        <v/>
      </c>
      <c r="C37" s="100" t="str">
        <f>IF(第1号!C35="","",第1号!C35)</f>
        <v/>
      </c>
      <c r="D37" s="101" t="str">
        <f>IF(第1号!D35="","",第1号!D35)</f>
        <v/>
      </c>
      <c r="E37" s="101" t="str">
        <f>IF(第1号!E35="","",第1号!E35)</f>
        <v/>
      </c>
      <c r="F37" s="101">
        <f>IF(第1号!F35="","",第1号!F35)</f>
        <v>0</v>
      </c>
      <c r="G37" s="102" t="str">
        <f>IF(第1号!G35="","",第1号!G35)</f>
        <v/>
      </c>
      <c r="H37" s="622" t="str">
        <f>IF(第1号!H35="","",第1号!H35)</f>
        <v/>
      </c>
      <c r="I37" s="623" t="str">
        <f>IF(第1号!I35="","",第1号!I35)</f>
        <v/>
      </c>
      <c r="J37" s="95" t="str">
        <f>IF(第1号!J35="","",第1号!J35)</f>
        <v/>
      </c>
      <c r="K37" s="100" t="str">
        <f>IF(第1号!K35="","",第1号!K35)</f>
        <v/>
      </c>
      <c r="L37" s="89"/>
      <c r="M37" s="99"/>
      <c r="N37" s="100"/>
      <c r="O37" s="100"/>
      <c r="P37" s="101"/>
      <c r="Q37" s="101"/>
      <c r="R37" s="101">
        <f t="shared" si="1"/>
        <v>0</v>
      </c>
      <c r="S37" s="102"/>
      <c r="T37" s="622"/>
      <c r="U37" s="623"/>
      <c r="V37" s="95"/>
      <c r="W37" s="100"/>
      <c r="X37" s="103">
        <f t="shared" si="2"/>
        <v>0</v>
      </c>
      <c r="Y37" s="55">
        <f t="shared" si="3"/>
        <v>0</v>
      </c>
      <c r="Z37" s="104">
        <f t="shared" si="4"/>
        <v>0</v>
      </c>
      <c r="AA37" s="98"/>
    </row>
    <row r="38" spans="1:27" outlineLevel="1" x14ac:dyDescent="0.25">
      <c r="A38" s="99">
        <v>23</v>
      </c>
      <c r="B38" s="100" t="str">
        <f>IF(第1号!B36="","",第1号!B36)</f>
        <v/>
      </c>
      <c r="C38" s="100" t="str">
        <f>IF(第1号!C36="","",第1号!C36)</f>
        <v/>
      </c>
      <c r="D38" s="101" t="str">
        <f>IF(第1号!D36="","",第1号!D36)</f>
        <v/>
      </c>
      <c r="E38" s="101" t="str">
        <f>IF(第1号!E36="","",第1号!E36)</f>
        <v/>
      </c>
      <c r="F38" s="101">
        <f>IF(第1号!F36="","",第1号!F36)</f>
        <v>0</v>
      </c>
      <c r="G38" s="102" t="str">
        <f>IF(第1号!G36="","",第1号!G36)</f>
        <v/>
      </c>
      <c r="H38" s="622" t="str">
        <f>IF(第1号!H36="","",第1号!H36)</f>
        <v/>
      </c>
      <c r="I38" s="623" t="str">
        <f>IF(第1号!I36="","",第1号!I36)</f>
        <v/>
      </c>
      <c r="J38" s="95" t="str">
        <f>IF(第1号!J36="","",第1号!J36)</f>
        <v/>
      </c>
      <c r="K38" s="100" t="str">
        <f>IF(第1号!K36="","",第1号!K36)</f>
        <v/>
      </c>
      <c r="L38" s="89"/>
      <c r="M38" s="99"/>
      <c r="N38" s="100"/>
      <c r="O38" s="100"/>
      <c r="P38" s="101"/>
      <c r="Q38" s="101"/>
      <c r="R38" s="101">
        <f t="shared" si="1"/>
        <v>0</v>
      </c>
      <c r="S38" s="102"/>
      <c r="T38" s="622"/>
      <c r="U38" s="623"/>
      <c r="V38" s="95"/>
      <c r="W38" s="100"/>
      <c r="X38" s="103">
        <f t="shared" si="2"/>
        <v>0</v>
      </c>
      <c r="Y38" s="55">
        <f t="shared" si="3"/>
        <v>0</v>
      </c>
      <c r="Z38" s="104">
        <f t="shared" si="4"/>
        <v>0</v>
      </c>
      <c r="AA38" s="98"/>
    </row>
    <row r="39" spans="1:27" outlineLevel="1" x14ac:dyDescent="0.25">
      <c r="A39" s="99">
        <v>24</v>
      </c>
      <c r="B39" s="100" t="str">
        <f>IF(第1号!B37="","",第1号!B37)</f>
        <v/>
      </c>
      <c r="C39" s="100" t="str">
        <f>IF(第1号!C37="","",第1号!C37)</f>
        <v/>
      </c>
      <c r="D39" s="101" t="str">
        <f>IF(第1号!D37="","",第1号!D37)</f>
        <v/>
      </c>
      <c r="E39" s="101" t="str">
        <f>IF(第1号!E37="","",第1号!E37)</f>
        <v/>
      </c>
      <c r="F39" s="101">
        <f>IF(第1号!F37="","",第1号!F37)</f>
        <v>0</v>
      </c>
      <c r="G39" s="102" t="str">
        <f>IF(第1号!G37="","",第1号!G37)</f>
        <v/>
      </c>
      <c r="H39" s="622" t="str">
        <f>IF(第1号!H37="","",第1号!H37)</f>
        <v/>
      </c>
      <c r="I39" s="623" t="str">
        <f>IF(第1号!I37="","",第1号!I37)</f>
        <v/>
      </c>
      <c r="J39" s="95" t="str">
        <f>IF(第1号!J37="","",第1号!J37)</f>
        <v/>
      </c>
      <c r="K39" s="100" t="str">
        <f>IF(第1号!K37="","",第1号!K37)</f>
        <v/>
      </c>
      <c r="L39" s="89"/>
      <c r="M39" s="99"/>
      <c r="N39" s="100"/>
      <c r="O39" s="100"/>
      <c r="P39" s="101"/>
      <c r="Q39" s="101"/>
      <c r="R39" s="101">
        <f t="shared" si="1"/>
        <v>0</v>
      </c>
      <c r="S39" s="102"/>
      <c r="T39" s="622"/>
      <c r="U39" s="623"/>
      <c r="V39" s="95"/>
      <c r="W39" s="100"/>
      <c r="X39" s="103">
        <f t="shared" si="2"/>
        <v>0</v>
      </c>
      <c r="Y39" s="55">
        <f t="shared" si="3"/>
        <v>0</v>
      </c>
      <c r="Z39" s="104">
        <f t="shared" si="4"/>
        <v>0</v>
      </c>
      <c r="AA39" s="98"/>
    </row>
    <row r="40" spans="1:27" outlineLevel="1" x14ac:dyDescent="0.25">
      <c r="A40" s="112">
        <v>25</v>
      </c>
      <c r="B40" s="113" t="str">
        <f>IF(第1号!B38="","",第1号!B38)</f>
        <v/>
      </c>
      <c r="C40" s="113" t="str">
        <f>IF(第1号!C38="","",第1号!C38)</f>
        <v/>
      </c>
      <c r="D40" s="114" t="str">
        <f>IF(第1号!D38="","",第1号!D38)</f>
        <v/>
      </c>
      <c r="E40" s="114" t="str">
        <f>IF(第1号!E38="","",第1号!E38)</f>
        <v/>
      </c>
      <c r="F40" s="114">
        <f>IF(第1号!F38="","",第1号!F38)</f>
        <v>0</v>
      </c>
      <c r="G40" s="115" t="str">
        <f>IF(第1号!G38="","",第1号!G38)</f>
        <v/>
      </c>
      <c r="H40" s="624" t="str">
        <f>IF(第1号!H38="","",第1号!H38)</f>
        <v/>
      </c>
      <c r="I40" s="625" t="str">
        <f>IF(第1号!I38="","",第1号!I38)</f>
        <v/>
      </c>
      <c r="J40" s="116" t="str">
        <f>IF(第1号!J38="","",第1号!J38)</f>
        <v/>
      </c>
      <c r="K40" s="113" t="str">
        <f>IF(第1号!K38="","",第1号!K38)</f>
        <v/>
      </c>
      <c r="L40" s="89"/>
      <c r="M40" s="112"/>
      <c r="N40" s="113"/>
      <c r="O40" s="113"/>
      <c r="P40" s="114"/>
      <c r="Q40" s="114"/>
      <c r="R40" s="114">
        <f t="shared" si="1"/>
        <v>0</v>
      </c>
      <c r="S40" s="115"/>
      <c r="T40" s="624"/>
      <c r="U40" s="625"/>
      <c r="V40" s="116"/>
      <c r="W40" s="113"/>
      <c r="X40" s="117">
        <f t="shared" si="2"/>
        <v>0</v>
      </c>
      <c r="Y40" s="57">
        <f t="shared" si="3"/>
        <v>0</v>
      </c>
      <c r="Z40" s="118">
        <f t="shared" si="4"/>
        <v>0</v>
      </c>
      <c r="AA40" s="119"/>
    </row>
    <row r="41" spans="1:27" x14ac:dyDescent="0.25">
      <c r="A41" s="551" t="s">
        <v>141</v>
      </c>
      <c r="B41" s="552"/>
      <c r="C41" s="552"/>
      <c r="D41" s="552"/>
      <c r="E41" s="553"/>
      <c r="F41" s="58">
        <f>SUMIF(G16:G40,"",F16:F40)</f>
        <v>2510000</v>
      </c>
      <c r="G41" s="554"/>
      <c r="H41" s="555"/>
      <c r="I41" s="555"/>
      <c r="J41" s="555"/>
      <c r="K41" s="556"/>
      <c r="L41" s="78"/>
      <c r="M41" s="551" t="s">
        <v>141</v>
      </c>
      <c r="N41" s="552"/>
      <c r="O41" s="552"/>
      <c r="P41" s="552"/>
      <c r="Q41" s="553"/>
      <c r="R41" s="58">
        <f>SUMIF(S16:S40,"",R16:R40)</f>
        <v>0</v>
      </c>
      <c r="S41" s="554"/>
      <c r="T41" s="555"/>
      <c r="U41" s="555"/>
      <c r="V41" s="555"/>
      <c r="W41" s="556"/>
      <c r="X41" s="620"/>
      <c r="Y41" s="621"/>
      <c r="Z41" s="120">
        <f>R41-F41</f>
        <v>-2510000</v>
      </c>
      <c r="AA41" s="121"/>
    </row>
    <row r="42" spans="1:27" x14ac:dyDescent="0.25">
      <c r="A42" s="551" t="s">
        <v>142</v>
      </c>
      <c r="B42" s="552"/>
      <c r="C42" s="552"/>
      <c r="D42" s="552"/>
      <c r="E42" s="553"/>
      <c r="F42" s="59">
        <f>SUMIF(G16:G40,"○",F16:F40)</f>
        <v>0</v>
      </c>
      <c r="G42" s="554"/>
      <c r="H42" s="555"/>
      <c r="I42" s="555"/>
      <c r="J42" s="555"/>
      <c r="K42" s="556"/>
      <c r="L42" s="78"/>
      <c r="M42" s="551" t="s">
        <v>142</v>
      </c>
      <c r="N42" s="552"/>
      <c r="O42" s="552"/>
      <c r="P42" s="552"/>
      <c r="Q42" s="553"/>
      <c r="R42" s="59">
        <f>SUMIF(S16:S40,"○",R16:R40)</f>
        <v>0</v>
      </c>
      <c r="S42" s="554"/>
      <c r="T42" s="555"/>
      <c r="U42" s="555"/>
      <c r="V42" s="555"/>
      <c r="W42" s="556"/>
      <c r="X42" s="620"/>
      <c r="Y42" s="621"/>
      <c r="Z42" s="120">
        <f>R42-F42</f>
        <v>0</v>
      </c>
      <c r="AA42" s="121"/>
    </row>
    <row r="43" spans="1:27" ht="19.5" thickBot="1" x14ac:dyDescent="0.3">
      <c r="A43" s="543" t="s">
        <v>143</v>
      </c>
      <c r="B43" s="543"/>
      <c r="C43" s="543"/>
      <c r="D43" s="543"/>
      <c r="E43" s="543"/>
      <c r="F43" s="60">
        <f>F41+F42</f>
        <v>2510000</v>
      </c>
      <c r="G43" s="544"/>
      <c r="H43" s="545"/>
      <c r="I43" s="545"/>
      <c r="J43" s="545"/>
      <c r="K43" s="546"/>
      <c r="L43" s="78"/>
      <c r="M43" s="543" t="s">
        <v>143</v>
      </c>
      <c r="N43" s="543"/>
      <c r="O43" s="543"/>
      <c r="P43" s="543"/>
      <c r="Q43" s="543"/>
      <c r="R43" s="60">
        <f>R41+R42</f>
        <v>0</v>
      </c>
      <c r="S43" s="544"/>
      <c r="T43" s="545"/>
      <c r="U43" s="545"/>
      <c r="V43" s="545"/>
      <c r="W43" s="546"/>
      <c r="X43" s="617"/>
      <c r="Y43" s="618"/>
      <c r="Z43" s="122">
        <f>R43-F43</f>
        <v>-2510000</v>
      </c>
      <c r="AA43" s="123"/>
    </row>
    <row r="45" spans="1:27" ht="24" customHeight="1" x14ac:dyDescent="0.25">
      <c r="A45" s="44" t="s">
        <v>144</v>
      </c>
      <c r="M45" s="44" t="s">
        <v>144</v>
      </c>
      <c r="Y45" s="619" t="s">
        <v>172</v>
      </c>
      <c r="Z45" s="619"/>
      <c r="AA45" s="619"/>
    </row>
    <row r="46" spans="1:27" ht="18.75" customHeight="1" x14ac:dyDescent="0.25">
      <c r="A46" s="519" t="s">
        <v>145</v>
      </c>
      <c r="B46" s="519"/>
      <c r="C46" s="532"/>
      <c r="D46" s="532"/>
      <c r="E46" s="532"/>
      <c r="F46" s="532"/>
      <c r="G46" s="532"/>
      <c r="H46" s="532"/>
      <c r="I46" s="532"/>
      <c r="J46" s="532"/>
      <c r="K46" s="532"/>
      <c r="L46" s="52"/>
      <c r="M46" s="519" t="s">
        <v>145</v>
      </c>
      <c r="N46" s="519"/>
      <c r="O46" s="532"/>
      <c r="P46" s="532"/>
      <c r="Q46" s="532"/>
      <c r="R46" s="532"/>
      <c r="S46" s="532"/>
      <c r="T46" s="532"/>
      <c r="U46" s="532"/>
      <c r="V46" s="532"/>
      <c r="W46" s="532"/>
      <c r="Y46" s="592"/>
      <c r="Z46" s="593"/>
      <c r="AA46" s="594"/>
    </row>
    <row r="47" spans="1:27" ht="18.75" customHeight="1" x14ac:dyDescent="0.25">
      <c r="A47" s="519" t="s">
        <v>146</v>
      </c>
      <c r="B47" s="519"/>
      <c r="C47" s="532"/>
      <c r="D47" s="532"/>
      <c r="E47" s="532"/>
      <c r="F47" s="532"/>
      <c r="G47" s="532"/>
      <c r="H47" s="532"/>
      <c r="I47" s="532"/>
      <c r="J47" s="532"/>
      <c r="K47" s="532"/>
      <c r="L47" s="52"/>
      <c r="M47" s="519" t="s">
        <v>146</v>
      </c>
      <c r="N47" s="519"/>
      <c r="O47" s="532"/>
      <c r="P47" s="532"/>
      <c r="Q47" s="532"/>
      <c r="R47" s="532"/>
      <c r="S47" s="532"/>
      <c r="T47" s="532"/>
      <c r="U47" s="532"/>
      <c r="V47" s="532"/>
      <c r="W47" s="532"/>
      <c r="Y47" s="595"/>
      <c r="Z47" s="596"/>
      <c r="AA47" s="597"/>
    </row>
    <row r="48" spans="1:27" ht="18.75" customHeight="1" x14ac:dyDescent="0.25">
      <c r="A48" s="533" t="s">
        <v>147</v>
      </c>
      <c r="B48" s="534"/>
      <c r="C48" s="534"/>
      <c r="D48" s="535"/>
      <c r="E48" s="255"/>
      <c r="F48" s="536"/>
      <c r="G48" s="536"/>
      <c r="H48" s="536"/>
      <c r="I48" s="536"/>
      <c r="J48" s="537"/>
      <c r="K48" s="537"/>
      <c r="L48" s="125"/>
      <c r="M48" s="533" t="s">
        <v>147</v>
      </c>
      <c r="N48" s="534"/>
      <c r="O48" s="534"/>
      <c r="P48" s="535"/>
      <c r="Q48" s="255"/>
      <c r="R48" s="536"/>
      <c r="S48" s="536"/>
      <c r="T48" s="536"/>
      <c r="U48" s="536"/>
      <c r="V48" s="537"/>
      <c r="W48" s="537"/>
      <c r="Y48" s="595"/>
      <c r="Z48" s="596"/>
      <c r="AA48" s="597"/>
    </row>
    <row r="49" spans="1:27" ht="18.75" customHeight="1" x14ac:dyDescent="0.25">
      <c r="A49" s="533" t="s">
        <v>148</v>
      </c>
      <c r="B49" s="534"/>
      <c r="C49" s="534"/>
      <c r="D49" s="535"/>
      <c r="E49" s="255"/>
      <c r="F49" s="529"/>
      <c r="G49" s="530"/>
      <c r="H49" s="530"/>
      <c r="I49" s="530"/>
      <c r="J49" s="530"/>
      <c r="K49" s="531"/>
      <c r="L49" s="126"/>
      <c r="M49" s="533" t="s">
        <v>148</v>
      </c>
      <c r="N49" s="534"/>
      <c r="O49" s="534"/>
      <c r="P49" s="535"/>
      <c r="Q49" s="255"/>
      <c r="R49" s="529"/>
      <c r="S49" s="530"/>
      <c r="T49" s="530"/>
      <c r="U49" s="530"/>
      <c r="V49" s="530"/>
      <c r="W49" s="531"/>
      <c r="Y49" s="595"/>
      <c r="Z49" s="596"/>
      <c r="AA49" s="597"/>
    </row>
    <row r="50" spans="1:27" ht="18.75" customHeight="1" x14ac:dyDescent="0.25">
      <c r="A50" s="519" t="s">
        <v>149</v>
      </c>
      <c r="B50" s="519"/>
      <c r="C50" s="538"/>
      <c r="D50" s="539"/>
      <c r="E50" s="519" t="s">
        <v>150</v>
      </c>
      <c r="F50" s="519"/>
      <c r="G50" s="538"/>
      <c r="H50" s="540"/>
      <c r="I50" s="539"/>
      <c r="J50" s="541"/>
      <c r="K50" s="542"/>
      <c r="L50" s="127"/>
      <c r="M50" s="519" t="s">
        <v>149</v>
      </c>
      <c r="N50" s="519"/>
      <c r="O50" s="538"/>
      <c r="P50" s="539"/>
      <c r="Q50" s="519" t="s">
        <v>150</v>
      </c>
      <c r="R50" s="519"/>
      <c r="S50" s="538"/>
      <c r="T50" s="540"/>
      <c r="U50" s="539"/>
      <c r="V50" s="541"/>
      <c r="W50" s="542"/>
      <c r="Y50" s="595"/>
      <c r="Z50" s="596"/>
      <c r="AA50" s="597"/>
    </row>
    <row r="51" spans="1:27" ht="18.75" customHeight="1" x14ac:dyDescent="0.25">
      <c r="A51" s="519" t="s">
        <v>151</v>
      </c>
      <c r="B51" s="519"/>
      <c r="C51" s="529"/>
      <c r="D51" s="530"/>
      <c r="E51" s="530"/>
      <c r="F51" s="530"/>
      <c r="G51" s="530"/>
      <c r="H51" s="530"/>
      <c r="I51" s="530"/>
      <c r="J51" s="530"/>
      <c r="K51" s="531"/>
      <c r="M51" s="519" t="s">
        <v>151</v>
      </c>
      <c r="N51" s="519"/>
      <c r="O51" s="529"/>
      <c r="P51" s="530"/>
      <c r="Q51" s="530"/>
      <c r="R51" s="530"/>
      <c r="S51" s="530"/>
      <c r="T51" s="530"/>
      <c r="U51" s="530"/>
      <c r="V51" s="530"/>
      <c r="W51" s="531"/>
      <c r="Y51" s="595"/>
      <c r="Z51" s="596"/>
      <c r="AA51" s="597"/>
    </row>
    <row r="52" spans="1:27" ht="18.75" customHeight="1" x14ac:dyDescent="0.25">
      <c r="A52" s="519" t="s">
        <v>152</v>
      </c>
      <c r="B52" s="519"/>
      <c r="C52" s="519"/>
      <c r="D52" s="532"/>
      <c r="E52" s="532"/>
      <c r="F52" s="532"/>
      <c r="G52" s="532"/>
      <c r="H52" s="532"/>
      <c r="I52" s="532"/>
      <c r="J52" s="532"/>
      <c r="K52" s="532"/>
      <c r="L52" s="125"/>
      <c r="M52" s="519" t="s">
        <v>152</v>
      </c>
      <c r="N52" s="519"/>
      <c r="O52" s="519"/>
      <c r="P52" s="532"/>
      <c r="Q52" s="532"/>
      <c r="R52" s="532"/>
      <c r="S52" s="532"/>
      <c r="T52" s="532"/>
      <c r="U52" s="532"/>
      <c r="V52" s="532"/>
      <c r="W52" s="532"/>
      <c r="Y52" s="595"/>
      <c r="Z52" s="596"/>
      <c r="AA52" s="597"/>
    </row>
    <row r="53" spans="1:27" ht="18.75" customHeight="1" x14ac:dyDescent="0.25">
      <c r="A53" s="533" t="s">
        <v>153</v>
      </c>
      <c r="B53" s="534"/>
      <c r="C53" s="534"/>
      <c r="D53" s="535"/>
      <c r="E53" s="255"/>
      <c r="F53" s="536"/>
      <c r="G53" s="536"/>
      <c r="H53" s="536"/>
      <c r="I53" s="536"/>
      <c r="J53" s="537"/>
      <c r="K53" s="537"/>
      <c r="M53" s="533" t="s">
        <v>153</v>
      </c>
      <c r="N53" s="534"/>
      <c r="O53" s="534"/>
      <c r="P53" s="535"/>
      <c r="Q53" s="255"/>
      <c r="R53" s="536"/>
      <c r="S53" s="536"/>
      <c r="T53" s="536"/>
      <c r="U53" s="536"/>
      <c r="V53" s="537"/>
      <c r="W53" s="537"/>
      <c r="Y53" s="595"/>
      <c r="Z53" s="596"/>
      <c r="AA53" s="597"/>
    </row>
    <row r="54" spans="1:27" ht="18.75" customHeight="1" x14ac:dyDescent="0.25">
      <c r="A54" s="519" t="s">
        <v>154</v>
      </c>
      <c r="B54" s="519"/>
      <c r="C54" s="529"/>
      <c r="D54" s="530"/>
      <c r="E54" s="530"/>
      <c r="F54" s="530"/>
      <c r="G54" s="530"/>
      <c r="H54" s="530"/>
      <c r="I54" s="530"/>
      <c r="J54" s="530"/>
      <c r="K54" s="531"/>
      <c r="M54" s="519" t="s">
        <v>154</v>
      </c>
      <c r="N54" s="519"/>
      <c r="O54" s="529"/>
      <c r="P54" s="530"/>
      <c r="Q54" s="530"/>
      <c r="R54" s="530"/>
      <c r="S54" s="530"/>
      <c r="T54" s="530"/>
      <c r="U54" s="530"/>
      <c r="V54" s="530"/>
      <c r="W54" s="531"/>
      <c r="Y54" s="598"/>
      <c r="Z54" s="599"/>
      <c r="AA54" s="600"/>
    </row>
    <row r="55" spans="1:27" ht="24" customHeight="1" x14ac:dyDescent="0.25">
      <c r="Y55" s="89"/>
      <c r="Z55" s="89"/>
      <c r="AA55" s="89"/>
    </row>
    <row r="56" spans="1:27" ht="18.75" customHeight="1" x14ac:dyDescent="0.25">
      <c r="A56" s="44" t="s">
        <v>155</v>
      </c>
      <c r="K56" s="257"/>
      <c r="L56" s="258"/>
      <c r="M56" s="257" t="s">
        <v>155</v>
      </c>
    </row>
    <row r="57" spans="1:27" ht="18.75" customHeight="1" x14ac:dyDescent="0.25">
      <c r="A57" s="519" t="s">
        <v>156</v>
      </c>
      <c r="B57" s="519"/>
      <c r="C57" s="601" t="str">
        <f>IF(第1号!C55="","",第1号!C55)</f>
        <v>まんのう町▲▼　■■集会場</v>
      </c>
      <c r="D57" s="601"/>
      <c r="E57" s="601"/>
      <c r="F57" s="601"/>
      <c r="G57" s="601"/>
      <c r="H57" s="601"/>
      <c r="I57" s="601"/>
      <c r="J57" s="601"/>
      <c r="K57" s="601"/>
      <c r="L57" s="53"/>
      <c r="M57" s="519" t="s">
        <v>156</v>
      </c>
      <c r="N57" s="519"/>
      <c r="O57" s="601"/>
      <c r="P57" s="601"/>
      <c r="Q57" s="601"/>
      <c r="R57" s="601"/>
      <c r="S57" s="601"/>
      <c r="T57" s="601"/>
      <c r="U57" s="601"/>
      <c r="V57" s="601"/>
      <c r="W57" s="601"/>
      <c r="Y57" s="608"/>
      <c r="Z57" s="609"/>
      <c r="AA57" s="610"/>
    </row>
    <row r="58" spans="1:27" ht="18.75" customHeight="1" x14ac:dyDescent="0.25">
      <c r="A58" s="519" t="s">
        <v>157</v>
      </c>
      <c r="B58" s="519"/>
      <c r="C58" s="601" t="str">
        <f>IF(第1号!C56="","",第1号!C56)</f>
        <v/>
      </c>
      <c r="D58" s="601"/>
      <c r="E58" s="601"/>
      <c r="F58" s="601"/>
      <c r="G58" s="601"/>
      <c r="H58" s="601"/>
      <c r="I58" s="601"/>
      <c r="J58" s="601"/>
      <c r="K58" s="601"/>
      <c r="L58" s="128"/>
      <c r="M58" s="519" t="s">
        <v>157</v>
      </c>
      <c r="N58" s="519"/>
      <c r="O58" s="601"/>
      <c r="P58" s="601"/>
      <c r="Q58" s="601"/>
      <c r="R58" s="601"/>
      <c r="S58" s="601"/>
      <c r="T58" s="601"/>
      <c r="U58" s="601"/>
      <c r="V58" s="601"/>
      <c r="W58" s="601"/>
      <c r="Y58" s="611"/>
      <c r="Z58" s="612"/>
      <c r="AA58" s="613"/>
    </row>
    <row r="59" spans="1:27" ht="18.75" customHeight="1" x14ac:dyDescent="0.25">
      <c r="A59" s="519" t="s">
        <v>158</v>
      </c>
      <c r="B59" s="519"/>
      <c r="C59" s="62" t="s">
        <v>159</v>
      </c>
      <c r="D59" s="602" t="str">
        <f>IF(第1号!D57="","",第1号!D57)</f>
        <v>■■自治会</v>
      </c>
      <c r="E59" s="603"/>
      <c r="F59" s="604"/>
      <c r="G59" s="63" t="s">
        <v>160</v>
      </c>
      <c r="H59" s="64"/>
      <c r="I59" s="605" t="str">
        <f>IF(第1号!I57="","",第1号!I57)</f>
        <v>■■自治会</v>
      </c>
      <c r="J59" s="605"/>
      <c r="K59" s="606"/>
      <c r="L59" s="125"/>
      <c r="M59" s="519" t="s">
        <v>158</v>
      </c>
      <c r="N59" s="519"/>
      <c r="O59" s="62" t="s">
        <v>159</v>
      </c>
      <c r="P59" s="602"/>
      <c r="Q59" s="603"/>
      <c r="R59" s="604"/>
      <c r="S59" s="63" t="s">
        <v>160</v>
      </c>
      <c r="T59" s="64"/>
      <c r="U59" s="605"/>
      <c r="V59" s="605"/>
      <c r="W59" s="606"/>
      <c r="Y59" s="611"/>
      <c r="Z59" s="612"/>
      <c r="AA59" s="613"/>
    </row>
    <row r="60" spans="1:27" ht="18.75" customHeight="1" x14ac:dyDescent="0.25">
      <c r="A60" s="65" t="s">
        <v>161</v>
      </c>
      <c r="B60" s="66"/>
      <c r="C60" s="66"/>
      <c r="D60" s="63" t="s">
        <v>162</v>
      </c>
      <c r="E60" s="124" t="str">
        <f>IF(第1号!E58="","",第1号!E58)</f>
        <v>有</v>
      </c>
      <c r="F60" s="129"/>
      <c r="G60" s="68" t="s">
        <v>163</v>
      </c>
      <c r="H60" s="124" t="str">
        <f>IF(第1号!H58="","",第1号!H58)</f>
        <v>有</v>
      </c>
      <c r="I60" s="607"/>
      <c r="J60" s="605"/>
      <c r="K60" s="69"/>
      <c r="M60" s="65" t="s">
        <v>161</v>
      </c>
      <c r="N60" s="66"/>
      <c r="O60" s="66"/>
      <c r="P60" s="63" t="s">
        <v>162</v>
      </c>
      <c r="Q60" s="124" t="s">
        <v>318</v>
      </c>
      <c r="R60" s="129"/>
      <c r="S60" s="68" t="s">
        <v>163</v>
      </c>
      <c r="T60" s="124" t="s">
        <v>318</v>
      </c>
      <c r="U60" s="607"/>
      <c r="V60" s="605"/>
      <c r="W60" s="69"/>
      <c r="Y60" s="611"/>
      <c r="Z60" s="612"/>
      <c r="AA60" s="613"/>
    </row>
    <row r="61" spans="1:27" ht="18.75" customHeight="1" x14ac:dyDescent="0.25">
      <c r="A61" s="65" t="s">
        <v>164</v>
      </c>
      <c r="B61" s="66"/>
      <c r="C61" s="66"/>
      <c r="D61" s="70" t="s">
        <v>165</v>
      </c>
      <c r="E61" s="130" t="str">
        <f>IF(第1号!E59="","",第1号!E59)</f>
        <v>無</v>
      </c>
      <c r="F61" s="67" t="s">
        <v>166</v>
      </c>
      <c r="G61" s="607"/>
      <c r="H61" s="605"/>
      <c r="I61" s="605"/>
      <c r="J61" s="605"/>
      <c r="K61" s="606"/>
      <c r="L61" s="53"/>
      <c r="M61" s="65" t="s">
        <v>164</v>
      </c>
      <c r="N61" s="66"/>
      <c r="O61" s="66"/>
      <c r="P61" s="70" t="s">
        <v>165</v>
      </c>
      <c r="Q61" s="130" t="s">
        <v>319</v>
      </c>
      <c r="R61" s="67" t="s">
        <v>166</v>
      </c>
      <c r="S61" s="607"/>
      <c r="T61" s="605"/>
      <c r="U61" s="605"/>
      <c r="V61" s="605"/>
      <c r="W61" s="606"/>
      <c r="Y61" s="611"/>
      <c r="Z61" s="612"/>
      <c r="AA61" s="613"/>
    </row>
    <row r="62" spans="1:27" ht="18.75" customHeight="1" x14ac:dyDescent="0.25">
      <c r="A62" s="519" t="s">
        <v>167</v>
      </c>
      <c r="B62" s="519"/>
      <c r="C62" s="601" t="str">
        <f>IF(第1号!C60="","",第1号!C60)</f>
        <v>自治会の集会場であり、維持管理がしやすい。</v>
      </c>
      <c r="D62" s="601"/>
      <c r="E62" s="601"/>
      <c r="F62" s="601"/>
      <c r="G62" s="601"/>
      <c r="H62" s="601"/>
      <c r="I62" s="601"/>
      <c r="J62" s="601"/>
      <c r="K62" s="601"/>
      <c r="L62" s="53"/>
      <c r="M62" s="519" t="s">
        <v>167</v>
      </c>
      <c r="N62" s="519"/>
      <c r="O62" s="601" t="s">
        <v>320</v>
      </c>
      <c r="P62" s="601"/>
      <c r="Q62" s="601"/>
      <c r="R62" s="601"/>
      <c r="S62" s="601"/>
      <c r="T62" s="601"/>
      <c r="U62" s="601"/>
      <c r="V62" s="601"/>
      <c r="W62" s="601"/>
      <c r="Y62" s="611"/>
      <c r="Z62" s="612"/>
      <c r="AA62" s="613"/>
    </row>
    <row r="63" spans="1:27" ht="18.75" customHeight="1" x14ac:dyDescent="0.25">
      <c r="A63" s="519" t="s">
        <v>168</v>
      </c>
      <c r="B63" s="519"/>
      <c r="C63" s="601" t="str">
        <f>IF(第1号!C61="","",第1号!C61)</f>
        <v>自治会の室内で保管管理</v>
      </c>
      <c r="D63" s="601"/>
      <c r="E63" s="601"/>
      <c r="F63" s="601"/>
      <c r="G63" s="601"/>
      <c r="H63" s="601"/>
      <c r="I63" s="601"/>
      <c r="J63" s="601"/>
      <c r="K63" s="601"/>
      <c r="M63" s="519" t="s">
        <v>168</v>
      </c>
      <c r="N63" s="519"/>
      <c r="O63" s="601" t="s">
        <v>321</v>
      </c>
      <c r="P63" s="601"/>
      <c r="Q63" s="601"/>
      <c r="R63" s="601"/>
      <c r="S63" s="601"/>
      <c r="T63" s="601"/>
      <c r="U63" s="601"/>
      <c r="V63" s="601"/>
      <c r="W63" s="601"/>
      <c r="Y63" s="614"/>
      <c r="Z63" s="615"/>
      <c r="AA63" s="616"/>
    </row>
    <row r="64" spans="1:27" ht="18.75" customHeight="1" x14ac:dyDescent="0.25">
      <c r="K64" s="257"/>
      <c r="L64" s="258"/>
      <c r="M64" s="257"/>
    </row>
    <row r="65" spans="1:27" ht="18.75" customHeight="1" x14ac:dyDescent="0.25">
      <c r="A65" s="519" t="s">
        <v>156</v>
      </c>
      <c r="B65" s="519"/>
      <c r="C65" s="601" t="str">
        <f>IF(第1号!C63="","",第1号!C63)</f>
        <v/>
      </c>
      <c r="D65" s="601"/>
      <c r="E65" s="601"/>
      <c r="F65" s="601"/>
      <c r="G65" s="601"/>
      <c r="H65" s="601"/>
      <c r="I65" s="601"/>
      <c r="J65" s="601"/>
      <c r="K65" s="601"/>
      <c r="L65" s="53"/>
      <c r="M65" s="519" t="s">
        <v>156</v>
      </c>
      <c r="N65" s="519"/>
      <c r="O65" s="601"/>
      <c r="P65" s="601"/>
      <c r="Q65" s="601"/>
      <c r="R65" s="601"/>
      <c r="S65" s="601"/>
      <c r="T65" s="601"/>
      <c r="U65" s="601"/>
      <c r="V65" s="601"/>
      <c r="W65" s="601"/>
      <c r="Y65" s="592"/>
      <c r="Z65" s="593"/>
      <c r="AA65" s="594"/>
    </row>
    <row r="66" spans="1:27" ht="18.75" customHeight="1" x14ac:dyDescent="0.25">
      <c r="A66" s="519" t="s">
        <v>157</v>
      </c>
      <c r="B66" s="519"/>
      <c r="C66" s="601" t="str">
        <f>IF(第1号!C64="","",第1号!C64)</f>
        <v/>
      </c>
      <c r="D66" s="601"/>
      <c r="E66" s="601"/>
      <c r="F66" s="601"/>
      <c r="G66" s="601"/>
      <c r="H66" s="601"/>
      <c r="I66" s="601"/>
      <c r="J66" s="601"/>
      <c r="K66" s="601"/>
      <c r="L66" s="128"/>
      <c r="M66" s="519" t="s">
        <v>157</v>
      </c>
      <c r="N66" s="519"/>
      <c r="O66" s="601"/>
      <c r="P66" s="601"/>
      <c r="Q66" s="601"/>
      <c r="R66" s="601"/>
      <c r="S66" s="601"/>
      <c r="T66" s="601"/>
      <c r="U66" s="601"/>
      <c r="V66" s="601"/>
      <c r="W66" s="601"/>
      <c r="Y66" s="595"/>
      <c r="Z66" s="596"/>
      <c r="AA66" s="597"/>
    </row>
    <row r="67" spans="1:27" ht="18.75" customHeight="1" x14ac:dyDescent="0.25">
      <c r="A67" s="519" t="s">
        <v>158</v>
      </c>
      <c r="B67" s="519"/>
      <c r="C67" s="62" t="s">
        <v>307</v>
      </c>
      <c r="D67" s="602" t="str">
        <f>IF(第1号!D65="","",第1号!D65)</f>
        <v/>
      </c>
      <c r="E67" s="603"/>
      <c r="F67" s="604"/>
      <c r="G67" s="63" t="s">
        <v>308</v>
      </c>
      <c r="H67" s="64"/>
      <c r="I67" s="605" t="str">
        <f>IF(第1号!I65="","",第1号!I65)</f>
        <v/>
      </c>
      <c r="J67" s="605"/>
      <c r="K67" s="606"/>
      <c r="L67" s="125"/>
      <c r="M67" s="519" t="s">
        <v>158</v>
      </c>
      <c r="N67" s="519"/>
      <c r="O67" s="62" t="s">
        <v>159</v>
      </c>
      <c r="P67" s="602"/>
      <c r="Q67" s="603"/>
      <c r="R67" s="604"/>
      <c r="S67" s="63" t="s">
        <v>160</v>
      </c>
      <c r="T67" s="64"/>
      <c r="U67" s="605"/>
      <c r="V67" s="605"/>
      <c r="W67" s="606"/>
      <c r="Y67" s="595"/>
      <c r="Z67" s="596"/>
      <c r="AA67" s="597"/>
    </row>
    <row r="68" spans="1:27" ht="18.75" customHeight="1" x14ac:dyDescent="0.25">
      <c r="A68" s="65" t="s">
        <v>161</v>
      </c>
      <c r="B68" s="66"/>
      <c r="C68" s="66"/>
      <c r="D68" s="63" t="s">
        <v>309</v>
      </c>
      <c r="E68" s="124" t="str">
        <f>IF(第1号!E66="","",第1号!E66)</f>
        <v/>
      </c>
      <c r="F68" s="129"/>
      <c r="G68" s="68" t="s">
        <v>310</v>
      </c>
      <c r="H68" s="124" t="str">
        <f>IF(第1号!H66="","",第1号!H66)</f>
        <v/>
      </c>
      <c r="I68" s="607"/>
      <c r="J68" s="605"/>
      <c r="K68" s="69"/>
      <c r="M68" s="65" t="s">
        <v>161</v>
      </c>
      <c r="N68" s="66"/>
      <c r="O68" s="66"/>
      <c r="P68" s="63" t="s">
        <v>162</v>
      </c>
      <c r="Q68" s="124"/>
      <c r="R68" s="129"/>
      <c r="S68" s="68" t="s">
        <v>163</v>
      </c>
      <c r="T68" s="124"/>
      <c r="U68" s="607"/>
      <c r="V68" s="605"/>
      <c r="W68" s="69"/>
      <c r="Y68" s="595"/>
      <c r="Z68" s="596"/>
      <c r="AA68" s="597"/>
    </row>
    <row r="69" spans="1:27" ht="18.75" customHeight="1" x14ac:dyDescent="0.25">
      <c r="A69" s="65" t="s">
        <v>164</v>
      </c>
      <c r="B69" s="66"/>
      <c r="C69" s="66"/>
      <c r="D69" s="70" t="s">
        <v>311</v>
      </c>
      <c r="E69" s="130" t="str">
        <f>IF(第1号!E67="","",第1号!E67)</f>
        <v/>
      </c>
      <c r="F69" s="67" t="s">
        <v>312</v>
      </c>
      <c r="G69" s="607"/>
      <c r="H69" s="605"/>
      <c r="I69" s="605"/>
      <c r="J69" s="605"/>
      <c r="K69" s="606"/>
      <c r="L69" s="53"/>
      <c r="M69" s="65" t="s">
        <v>164</v>
      </c>
      <c r="N69" s="66"/>
      <c r="O69" s="66"/>
      <c r="P69" s="70" t="s">
        <v>165</v>
      </c>
      <c r="Q69" s="130"/>
      <c r="R69" s="67" t="s">
        <v>166</v>
      </c>
      <c r="S69" s="607"/>
      <c r="T69" s="605"/>
      <c r="U69" s="605"/>
      <c r="V69" s="605"/>
      <c r="W69" s="606"/>
      <c r="Y69" s="595"/>
      <c r="Z69" s="596"/>
      <c r="AA69" s="597"/>
    </row>
    <row r="70" spans="1:27" ht="18.75" customHeight="1" x14ac:dyDescent="0.25">
      <c r="A70" s="519" t="s">
        <v>167</v>
      </c>
      <c r="B70" s="519"/>
      <c r="C70" s="601" t="str">
        <f>IF(第1号!C68="","",第1号!C68)</f>
        <v/>
      </c>
      <c r="D70" s="601"/>
      <c r="E70" s="601"/>
      <c r="F70" s="601"/>
      <c r="G70" s="601"/>
      <c r="H70" s="601"/>
      <c r="I70" s="601"/>
      <c r="J70" s="601"/>
      <c r="K70" s="601"/>
      <c r="L70" s="53"/>
      <c r="M70" s="519" t="s">
        <v>167</v>
      </c>
      <c r="N70" s="519"/>
      <c r="O70" s="601"/>
      <c r="P70" s="601"/>
      <c r="Q70" s="601"/>
      <c r="R70" s="601"/>
      <c r="S70" s="601"/>
      <c r="T70" s="601"/>
      <c r="U70" s="601"/>
      <c r="V70" s="601"/>
      <c r="W70" s="601"/>
      <c r="Y70" s="595"/>
      <c r="Z70" s="596"/>
      <c r="AA70" s="597"/>
    </row>
    <row r="71" spans="1:27" ht="18.75" customHeight="1" x14ac:dyDescent="0.25">
      <c r="A71" s="519" t="s">
        <v>168</v>
      </c>
      <c r="B71" s="519"/>
      <c r="C71" s="601" t="str">
        <f>IF(第1号!C69="","",第1号!C69)</f>
        <v/>
      </c>
      <c r="D71" s="601"/>
      <c r="E71" s="601"/>
      <c r="F71" s="601"/>
      <c r="G71" s="601"/>
      <c r="H71" s="601"/>
      <c r="I71" s="601"/>
      <c r="J71" s="601"/>
      <c r="K71" s="601"/>
      <c r="M71" s="519" t="s">
        <v>168</v>
      </c>
      <c r="N71" s="519"/>
      <c r="O71" s="601"/>
      <c r="P71" s="601"/>
      <c r="Q71" s="601"/>
      <c r="R71" s="601"/>
      <c r="S71" s="601"/>
      <c r="T71" s="601"/>
      <c r="U71" s="601"/>
      <c r="V71" s="601"/>
      <c r="W71" s="601"/>
      <c r="Y71" s="598"/>
      <c r="Z71" s="599"/>
      <c r="AA71" s="600"/>
    </row>
  </sheetData>
  <sheetProtection insertRows="0" deleteRows="0"/>
  <mergeCells count="238">
    <mergeCell ref="A5:K5"/>
    <mergeCell ref="M5:W5"/>
    <mergeCell ref="C1:D1"/>
    <mergeCell ref="F1:G1"/>
    <mergeCell ref="J1:K1"/>
    <mergeCell ref="A6:C6"/>
    <mergeCell ref="D6:F6"/>
    <mergeCell ref="G6:K6"/>
    <mergeCell ref="X7:Z7"/>
    <mergeCell ref="A4:B4"/>
    <mergeCell ref="A8:C8"/>
    <mergeCell ref="D8:F8"/>
    <mergeCell ref="G8:K8"/>
    <mergeCell ref="M8:O8"/>
    <mergeCell ref="P8:R8"/>
    <mergeCell ref="S8:W8"/>
    <mergeCell ref="X8:Z8"/>
    <mergeCell ref="M6:O6"/>
    <mergeCell ref="P6:R6"/>
    <mergeCell ref="S6:W6"/>
    <mergeCell ref="X6:Z6"/>
    <mergeCell ref="A7:C7"/>
    <mergeCell ref="D7:F7"/>
    <mergeCell ref="G7:K7"/>
    <mergeCell ref="M7:O7"/>
    <mergeCell ref="P7:R7"/>
    <mergeCell ref="S7:W7"/>
    <mergeCell ref="X9:Z9"/>
    <mergeCell ref="A10:C10"/>
    <mergeCell ref="D10:F10"/>
    <mergeCell ref="G10:K10"/>
    <mergeCell ref="M10:O10"/>
    <mergeCell ref="P10:R10"/>
    <mergeCell ref="S10:W10"/>
    <mergeCell ref="X10:Z10"/>
    <mergeCell ref="A9:C9"/>
    <mergeCell ref="D9:F9"/>
    <mergeCell ref="G9:K9"/>
    <mergeCell ref="M9:O9"/>
    <mergeCell ref="P9:R9"/>
    <mergeCell ref="S9:W9"/>
    <mergeCell ref="X11:Z11"/>
    <mergeCell ref="A12:C12"/>
    <mergeCell ref="D12:F12"/>
    <mergeCell ref="G12:K12"/>
    <mergeCell ref="M12:O12"/>
    <mergeCell ref="P12:R12"/>
    <mergeCell ref="S12:W12"/>
    <mergeCell ref="X12:Z12"/>
    <mergeCell ref="A11:C11"/>
    <mergeCell ref="D11:F11"/>
    <mergeCell ref="G11:K11"/>
    <mergeCell ref="M11:O11"/>
    <mergeCell ref="P11:R11"/>
    <mergeCell ref="S11:W11"/>
    <mergeCell ref="H15:I15"/>
    <mergeCell ref="T15:U15"/>
    <mergeCell ref="H16:I16"/>
    <mergeCell ref="T16:U16"/>
    <mergeCell ref="H17:I17"/>
    <mergeCell ref="T17:U17"/>
    <mergeCell ref="X13:Z13"/>
    <mergeCell ref="A14:C14"/>
    <mergeCell ref="D14:F14"/>
    <mergeCell ref="G14:K14"/>
    <mergeCell ref="M14:O14"/>
    <mergeCell ref="P14:R14"/>
    <mergeCell ref="S14:W14"/>
    <mergeCell ref="X14:Z14"/>
    <mergeCell ref="A13:C13"/>
    <mergeCell ref="D13:F13"/>
    <mergeCell ref="G13:K13"/>
    <mergeCell ref="M13:O13"/>
    <mergeCell ref="P13:R13"/>
    <mergeCell ref="S13:W13"/>
    <mergeCell ref="H21:I21"/>
    <mergeCell ref="T21:U21"/>
    <mergeCell ref="H22:I22"/>
    <mergeCell ref="T22:U22"/>
    <mergeCell ref="H23:I23"/>
    <mergeCell ref="T23:U23"/>
    <mergeCell ref="H18:I18"/>
    <mergeCell ref="T18:U18"/>
    <mergeCell ref="H19:I19"/>
    <mergeCell ref="T19:U19"/>
    <mergeCell ref="H20:I20"/>
    <mergeCell ref="T20:U20"/>
    <mergeCell ref="H27:I27"/>
    <mergeCell ref="T27:U27"/>
    <mergeCell ref="H28:I28"/>
    <mergeCell ref="T28:U28"/>
    <mergeCell ref="H29:I29"/>
    <mergeCell ref="T29:U29"/>
    <mergeCell ref="H24:I24"/>
    <mergeCell ref="T24:U24"/>
    <mergeCell ref="H25:I25"/>
    <mergeCell ref="T25:U25"/>
    <mergeCell ref="H26:I26"/>
    <mergeCell ref="T26:U26"/>
    <mergeCell ref="H33:I33"/>
    <mergeCell ref="T33:U33"/>
    <mergeCell ref="H34:I34"/>
    <mergeCell ref="T34:U34"/>
    <mergeCell ref="H35:I35"/>
    <mergeCell ref="T35:U35"/>
    <mergeCell ref="H30:I30"/>
    <mergeCell ref="T30:U30"/>
    <mergeCell ref="H31:I31"/>
    <mergeCell ref="T31:U31"/>
    <mergeCell ref="H32:I32"/>
    <mergeCell ref="T32:U32"/>
    <mergeCell ref="H39:I39"/>
    <mergeCell ref="T39:U39"/>
    <mergeCell ref="H40:I40"/>
    <mergeCell ref="T40:U40"/>
    <mergeCell ref="A41:E41"/>
    <mergeCell ref="G41:K41"/>
    <mergeCell ref="M41:Q41"/>
    <mergeCell ref="S41:W41"/>
    <mergeCell ref="H36:I36"/>
    <mergeCell ref="T36:U36"/>
    <mergeCell ref="H37:I37"/>
    <mergeCell ref="T37:U37"/>
    <mergeCell ref="H38:I38"/>
    <mergeCell ref="T38:U38"/>
    <mergeCell ref="A43:E43"/>
    <mergeCell ref="G43:K43"/>
    <mergeCell ref="M43:Q43"/>
    <mergeCell ref="S43:W43"/>
    <mergeCell ref="X43:Y43"/>
    <mergeCell ref="Y45:AA45"/>
    <mergeCell ref="X41:Y41"/>
    <mergeCell ref="A42:E42"/>
    <mergeCell ref="G42:K42"/>
    <mergeCell ref="M42:Q42"/>
    <mergeCell ref="S42:W42"/>
    <mergeCell ref="X42:Y42"/>
    <mergeCell ref="A46:B46"/>
    <mergeCell ref="C46:K46"/>
    <mergeCell ref="M46:N46"/>
    <mergeCell ref="O46:W46"/>
    <mergeCell ref="Y46:AA54"/>
    <mergeCell ref="A47:B47"/>
    <mergeCell ref="C47:K47"/>
    <mergeCell ref="M47:N47"/>
    <mergeCell ref="O47:W47"/>
    <mergeCell ref="A48:D48"/>
    <mergeCell ref="F48:I48"/>
    <mergeCell ref="J48:K48"/>
    <mergeCell ref="M48:P48"/>
    <mergeCell ref="R48:U48"/>
    <mergeCell ref="V48:W48"/>
    <mergeCell ref="A49:D49"/>
    <mergeCell ref="F49:K49"/>
    <mergeCell ref="M49:P49"/>
    <mergeCell ref="R49:W49"/>
    <mergeCell ref="O50:P50"/>
    <mergeCell ref="Q50:R50"/>
    <mergeCell ref="S50:U50"/>
    <mergeCell ref="V50:W50"/>
    <mergeCell ref="A51:B51"/>
    <mergeCell ref="C51:K51"/>
    <mergeCell ref="M51:N51"/>
    <mergeCell ref="O51:W51"/>
    <mergeCell ref="A50:B50"/>
    <mergeCell ref="C50:D50"/>
    <mergeCell ref="E50:F50"/>
    <mergeCell ref="G50:I50"/>
    <mergeCell ref="J50:K50"/>
    <mergeCell ref="M50:N50"/>
    <mergeCell ref="A54:B54"/>
    <mergeCell ref="C54:K54"/>
    <mergeCell ref="M54:N54"/>
    <mergeCell ref="O54:W54"/>
    <mergeCell ref="A57:B57"/>
    <mergeCell ref="C57:K57"/>
    <mergeCell ref="M57:N57"/>
    <mergeCell ref="O57:W57"/>
    <mergeCell ref="A52:C52"/>
    <mergeCell ref="D52:K52"/>
    <mergeCell ref="M52:O52"/>
    <mergeCell ref="P52:W52"/>
    <mergeCell ref="A53:D53"/>
    <mergeCell ref="F53:I53"/>
    <mergeCell ref="J53:K53"/>
    <mergeCell ref="M53:P53"/>
    <mergeCell ref="R53:U53"/>
    <mergeCell ref="V53:W53"/>
    <mergeCell ref="Y57:AA63"/>
    <mergeCell ref="A58:B58"/>
    <mergeCell ref="C58:K58"/>
    <mergeCell ref="M58:N58"/>
    <mergeCell ref="O58:W58"/>
    <mergeCell ref="A59:B59"/>
    <mergeCell ref="D59:F59"/>
    <mergeCell ref="I59:K59"/>
    <mergeCell ref="M59:N59"/>
    <mergeCell ref="P59:R59"/>
    <mergeCell ref="A63:B63"/>
    <mergeCell ref="C63:K63"/>
    <mergeCell ref="M63:N63"/>
    <mergeCell ref="O63:W63"/>
    <mergeCell ref="C65:K65"/>
    <mergeCell ref="M65:N65"/>
    <mergeCell ref="O65:W65"/>
    <mergeCell ref="U59:W59"/>
    <mergeCell ref="I60:J60"/>
    <mergeCell ref="U60:V60"/>
    <mergeCell ref="G61:K61"/>
    <mergeCell ref="S61:W61"/>
    <mergeCell ref="A62:B62"/>
    <mergeCell ref="C62:K62"/>
    <mergeCell ref="M62:N62"/>
    <mergeCell ref="O62:W62"/>
    <mergeCell ref="Y65:AA71"/>
    <mergeCell ref="A66:B66"/>
    <mergeCell ref="C66:K66"/>
    <mergeCell ref="M66:N66"/>
    <mergeCell ref="O66:W66"/>
    <mergeCell ref="A67:B67"/>
    <mergeCell ref="D67:F67"/>
    <mergeCell ref="I67:K67"/>
    <mergeCell ref="M67:N67"/>
    <mergeCell ref="P67:R67"/>
    <mergeCell ref="A71:B71"/>
    <mergeCell ref="C71:K71"/>
    <mergeCell ref="M71:N71"/>
    <mergeCell ref="O71:W71"/>
    <mergeCell ref="U67:W67"/>
    <mergeCell ref="I68:J68"/>
    <mergeCell ref="U68:V68"/>
    <mergeCell ref="G69:K69"/>
    <mergeCell ref="S69:W69"/>
    <mergeCell ref="A70:B70"/>
    <mergeCell ref="C70:K70"/>
    <mergeCell ref="M70:N70"/>
    <mergeCell ref="O70:W70"/>
    <mergeCell ref="A65:B65"/>
  </mergeCells>
  <phoneticPr fontId="20"/>
  <conditionalFormatting sqref="M16:W40">
    <cfRule type="expression" dxfId="1" priority="2">
      <formula>M16&lt;&gt;A16</formula>
    </cfRule>
  </conditionalFormatting>
  <conditionalFormatting sqref="O46:W47 Q48:U48 Q49:W49 O50:P50 S50:U50 O51:W51 P52:W52 Q53:U53 O54:W54 O57:W58 P59:R59 U59:W59 Q60:R60 T60:V60 Q61 S61:W61 O62:W63 O65:W66 P67:R67 U67:W67 Q68:R68 T68:V68 Q69 S69:W69 O70:W71">
    <cfRule type="expression" dxfId="0" priority="1">
      <formula>O46&lt;&gt;C46</formula>
    </cfRule>
  </conditionalFormatting>
  <dataValidations disablePrompts="1" count="3">
    <dataValidation type="list" allowBlank="1" showInputMessage="1" showErrorMessage="1" sqref="Q60 T68 T60 Q48:Q49 Q68 E48:E49" xr:uid="{00F6DABA-282D-4D09-BF20-219877629DC4}">
      <formula1>$A$2:$C$2</formula1>
    </dataValidation>
    <dataValidation type="list" allowBlank="1" showInputMessage="1" showErrorMessage="1" sqref="Q53 Q69 Q61 E53" xr:uid="{6FA546D4-7848-4864-8DE9-17C46452DBDE}">
      <formula1>$A$2:$B$2</formula1>
    </dataValidation>
    <dataValidation type="list" allowBlank="1" showInputMessage="1" showErrorMessage="1" sqref="G16:G40 J16:J40 S16:S40 V16:V40" xr:uid="{D213D5CA-5520-4EB9-AC73-86C38E66607B}">
      <formula1>"○"</formula1>
    </dataValidation>
  </dataValidations>
  <pageMargins left="0.70866141732283472" right="0.70866141732283472" top="0.74803149606299213" bottom="0.74803149606299213" header="0.31496062992125984" footer="0.31496062992125984"/>
  <pageSetup paperSize="8" scale="67" fitToHeight="0" orientation="landscape" r:id="rId1"/>
  <headerFooter>
    <oddHeader>&amp;L&amp;"ＭＳ Ｐ明朝,標準"&amp;8&amp;KFF0000令和8年度コミュニティ助成事業　別記様式第3・4号別表</oddHeader>
    <oddFooter xml:space="preserve">&amp;C&amp;P / &amp;N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20CFE-BAC9-40E6-9B08-CDC4E910171A}">
  <dimension ref="A1:F52"/>
  <sheetViews>
    <sheetView view="pageLayout" zoomScaleNormal="150" zoomScaleSheetLayoutView="100" workbookViewId="0">
      <selection activeCell="B1" sqref="B1"/>
    </sheetView>
  </sheetViews>
  <sheetFormatPr defaultRowHeight="15.75" x14ac:dyDescent="0.25"/>
  <cols>
    <col min="1" max="1" width="3.109375" customWidth="1"/>
    <col min="2" max="2" width="18.5546875" customWidth="1"/>
    <col min="3" max="3" width="36" customWidth="1"/>
    <col min="4" max="5" width="7" customWidth="1"/>
    <col min="6" max="6" width="7.6640625" customWidth="1"/>
  </cols>
  <sheetData>
    <row r="1" spans="1:6" ht="36" customHeight="1" thickBot="1" x14ac:dyDescent="0.3">
      <c r="A1" s="183" t="s">
        <v>418</v>
      </c>
      <c r="B1" s="183"/>
      <c r="C1" s="183"/>
      <c r="D1" s="183"/>
      <c r="E1" s="183"/>
      <c r="F1" s="183"/>
    </row>
    <row r="2" spans="1:6" s="188" customFormat="1" ht="36" customHeight="1" x14ac:dyDescent="0.25">
      <c r="A2" s="661"/>
      <c r="B2" s="663" t="s">
        <v>206</v>
      </c>
      <c r="C2" s="665" t="s">
        <v>207</v>
      </c>
      <c r="D2" s="185" t="s">
        <v>208</v>
      </c>
      <c r="E2" s="186" t="s">
        <v>209</v>
      </c>
      <c r="F2" s="187" t="s">
        <v>210</v>
      </c>
    </row>
    <row r="3" spans="1:6" s="188" customFormat="1" ht="24" customHeight="1" thickBot="1" x14ac:dyDescent="0.3">
      <c r="A3" s="662"/>
      <c r="B3" s="664"/>
      <c r="C3" s="666"/>
      <c r="D3" s="667" t="s">
        <v>211</v>
      </c>
      <c r="E3" s="668"/>
      <c r="F3" s="669"/>
    </row>
    <row r="4" spans="1:6" s="188" customFormat="1" ht="24" hidden="1" customHeight="1" thickBot="1" x14ac:dyDescent="0.3">
      <c r="A4" s="189" t="s">
        <v>212</v>
      </c>
      <c r="B4" s="190" t="s">
        <v>213</v>
      </c>
      <c r="C4" s="191"/>
      <c r="D4" s="192"/>
      <c r="E4" s="192"/>
      <c r="F4" s="193"/>
    </row>
    <row r="5" spans="1:6" ht="24" customHeight="1" thickBot="1" x14ac:dyDescent="0.3">
      <c r="A5" s="670" t="s">
        <v>419</v>
      </c>
      <c r="B5" s="671"/>
      <c r="C5" s="194" t="str">
        <f>"事業実施主体名："&amp;'別記様式第1号（自治会→町）'!G41</f>
        <v>事業実施主体名：■■自治会</v>
      </c>
      <c r="D5" s="195" t="s">
        <v>214</v>
      </c>
      <c r="E5" s="672" t="s">
        <v>422</v>
      </c>
      <c r="F5" s="673"/>
    </row>
    <row r="6" spans="1:6" s="188" customFormat="1" ht="54" customHeight="1" x14ac:dyDescent="0.25">
      <c r="A6" s="196"/>
      <c r="B6" s="197"/>
      <c r="C6" s="198" t="s">
        <v>215</v>
      </c>
      <c r="D6" s="199" t="s">
        <v>301</v>
      </c>
      <c r="E6" s="200"/>
      <c r="F6" s="201"/>
    </row>
    <row r="7" spans="1:6" s="188" customFormat="1" ht="50.25" customHeight="1" x14ac:dyDescent="0.25">
      <c r="A7" s="202">
        <v>1</v>
      </c>
      <c r="B7" s="658" t="s">
        <v>216</v>
      </c>
      <c r="C7" s="305" t="s">
        <v>217</v>
      </c>
      <c r="D7" s="199" t="s">
        <v>301</v>
      </c>
      <c r="E7" s="200"/>
      <c r="F7" s="201"/>
    </row>
    <row r="8" spans="1:6" ht="60" customHeight="1" x14ac:dyDescent="0.25">
      <c r="A8" s="202"/>
      <c r="B8" s="659"/>
      <c r="C8" s="203" t="s">
        <v>218</v>
      </c>
      <c r="D8" s="204" t="s">
        <v>301</v>
      </c>
      <c r="E8" s="205"/>
      <c r="F8" s="206"/>
    </row>
    <row r="9" spans="1:6" ht="50.1" customHeight="1" x14ac:dyDescent="0.25">
      <c r="A9" s="207"/>
      <c r="B9" s="208"/>
      <c r="C9" s="209" t="s">
        <v>219</v>
      </c>
      <c r="D9" s="210" t="s">
        <v>301</v>
      </c>
      <c r="E9" s="211"/>
      <c r="F9" s="212"/>
    </row>
    <row r="10" spans="1:6" ht="75" customHeight="1" x14ac:dyDescent="0.25">
      <c r="A10" s="202"/>
      <c r="B10" s="213"/>
      <c r="C10" s="209" t="s">
        <v>220</v>
      </c>
      <c r="D10" s="210" t="s">
        <v>301</v>
      </c>
      <c r="E10" s="211"/>
      <c r="F10" s="212"/>
    </row>
    <row r="11" spans="1:6" ht="84.95" customHeight="1" x14ac:dyDescent="0.25">
      <c r="A11" s="202"/>
      <c r="B11" s="213"/>
      <c r="C11" s="214" t="s">
        <v>420</v>
      </c>
      <c r="D11" s="215" t="s">
        <v>301</v>
      </c>
      <c r="E11" s="216"/>
      <c r="F11" s="217"/>
    </row>
    <row r="12" spans="1:6" ht="50.1" customHeight="1" x14ac:dyDescent="0.25">
      <c r="A12" s="202"/>
      <c r="B12" s="213"/>
      <c r="C12" s="218" t="s">
        <v>221</v>
      </c>
      <c r="D12" s="215" t="s">
        <v>301</v>
      </c>
      <c r="E12" s="216"/>
      <c r="F12" s="217"/>
    </row>
    <row r="13" spans="1:6" ht="78.75" x14ac:dyDescent="0.25">
      <c r="A13" s="202"/>
      <c r="B13" s="213"/>
      <c r="C13" s="218" t="s">
        <v>222</v>
      </c>
      <c r="D13" s="215" t="s">
        <v>301</v>
      </c>
      <c r="E13" s="216"/>
      <c r="F13" s="217"/>
    </row>
    <row r="14" spans="1:6" ht="75" customHeight="1" x14ac:dyDescent="0.25">
      <c r="A14" s="202"/>
      <c r="B14" s="213"/>
      <c r="C14" s="218" t="s">
        <v>223</v>
      </c>
      <c r="D14" s="215" t="s">
        <v>301</v>
      </c>
      <c r="E14" s="216"/>
      <c r="F14" s="217"/>
    </row>
    <row r="15" spans="1:6" ht="60" customHeight="1" x14ac:dyDescent="0.25">
      <c r="A15" s="202"/>
      <c r="B15" s="213"/>
      <c r="C15" s="218" t="s">
        <v>224</v>
      </c>
      <c r="D15" s="215" t="s">
        <v>301</v>
      </c>
      <c r="E15" s="216"/>
      <c r="F15" s="217"/>
    </row>
    <row r="16" spans="1:6" ht="36" customHeight="1" x14ac:dyDescent="0.25">
      <c r="A16" s="219"/>
      <c r="B16" s="220"/>
      <c r="C16" s="209" t="s">
        <v>225</v>
      </c>
      <c r="D16" s="210" t="s">
        <v>301</v>
      </c>
      <c r="E16" s="211"/>
      <c r="F16" s="212"/>
    </row>
    <row r="17" spans="1:6" ht="78" customHeight="1" x14ac:dyDescent="0.25">
      <c r="A17" s="221">
        <v>2</v>
      </c>
      <c r="B17" s="222" t="s">
        <v>226</v>
      </c>
      <c r="C17" s="209" t="s">
        <v>227</v>
      </c>
      <c r="D17" s="210" t="s">
        <v>301</v>
      </c>
      <c r="E17" s="211"/>
      <c r="F17" s="212"/>
    </row>
    <row r="18" spans="1:6" ht="105" customHeight="1" x14ac:dyDescent="0.25">
      <c r="A18" s="221">
        <v>3</v>
      </c>
      <c r="B18" s="222" t="s">
        <v>429</v>
      </c>
      <c r="C18" s="209" t="s">
        <v>228</v>
      </c>
      <c r="D18" s="210" t="s">
        <v>301</v>
      </c>
      <c r="E18" s="211"/>
      <c r="F18" s="212"/>
    </row>
    <row r="19" spans="1:6" ht="50.1" customHeight="1" x14ac:dyDescent="0.25">
      <c r="A19" s="221">
        <v>4</v>
      </c>
      <c r="B19" s="222" t="s">
        <v>229</v>
      </c>
      <c r="C19" s="209" t="s">
        <v>230</v>
      </c>
      <c r="D19" s="210" t="s">
        <v>301</v>
      </c>
      <c r="E19" s="211"/>
      <c r="F19" s="212"/>
    </row>
    <row r="20" spans="1:6" ht="36" customHeight="1" x14ac:dyDescent="0.25">
      <c r="A20" s="221">
        <v>5</v>
      </c>
      <c r="B20" s="222" t="s">
        <v>231</v>
      </c>
      <c r="C20" s="209" t="s">
        <v>232</v>
      </c>
      <c r="D20" s="210" t="s">
        <v>301</v>
      </c>
      <c r="E20" s="211"/>
      <c r="F20" s="212"/>
    </row>
    <row r="21" spans="1:6" ht="45.75" customHeight="1" x14ac:dyDescent="0.25">
      <c r="A21" s="221">
        <v>6</v>
      </c>
      <c r="B21" s="222" t="s">
        <v>233</v>
      </c>
      <c r="C21" s="209" t="s">
        <v>234</v>
      </c>
      <c r="D21" s="296"/>
      <c r="E21" s="211"/>
      <c r="F21" s="212"/>
    </row>
    <row r="22" spans="1:6" ht="45.75" customHeight="1" x14ac:dyDescent="0.25">
      <c r="A22" s="223">
        <v>7</v>
      </c>
      <c r="B22" s="224" t="s">
        <v>235</v>
      </c>
      <c r="C22" s="209" t="s">
        <v>236</v>
      </c>
      <c r="D22" s="296"/>
      <c r="E22" s="211"/>
      <c r="F22" s="212"/>
    </row>
    <row r="23" spans="1:6" ht="48" customHeight="1" x14ac:dyDescent="0.25">
      <c r="A23" s="221">
        <v>8</v>
      </c>
      <c r="B23" s="222" t="s">
        <v>237</v>
      </c>
      <c r="C23" s="209" t="s">
        <v>238</v>
      </c>
      <c r="D23" s="296"/>
      <c r="E23" s="211"/>
      <c r="F23" s="212"/>
    </row>
    <row r="24" spans="1:6" ht="48" customHeight="1" x14ac:dyDescent="0.25">
      <c r="A24" s="221">
        <v>9</v>
      </c>
      <c r="B24" s="222" t="s">
        <v>239</v>
      </c>
      <c r="C24" s="209" t="s">
        <v>240</v>
      </c>
      <c r="D24" s="296"/>
      <c r="E24" s="211"/>
      <c r="F24" s="212"/>
    </row>
    <row r="25" spans="1:6" ht="50.1" customHeight="1" x14ac:dyDescent="0.25">
      <c r="A25" s="221">
        <v>10</v>
      </c>
      <c r="B25" s="222" t="s">
        <v>241</v>
      </c>
      <c r="C25" s="209" t="s">
        <v>242</v>
      </c>
      <c r="D25" s="296"/>
      <c r="E25" s="211"/>
      <c r="F25" s="212"/>
    </row>
    <row r="26" spans="1:6" ht="36" customHeight="1" x14ac:dyDescent="0.25">
      <c r="A26" s="225"/>
      <c r="B26" s="226"/>
      <c r="C26" s="227" t="s">
        <v>243</v>
      </c>
      <c r="D26" s="215" t="s">
        <v>301</v>
      </c>
      <c r="E26" s="228"/>
      <c r="F26" s="229"/>
    </row>
    <row r="27" spans="1:6" ht="48" customHeight="1" thickBot="1" x14ac:dyDescent="0.3">
      <c r="A27" s="230"/>
      <c r="B27" s="231"/>
      <c r="C27" s="232" t="s">
        <v>244</v>
      </c>
      <c r="D27" s="251" t="s">
        <v>301</v>
      </c>
      <c r="E27" s="233"/>
      <c r="F27" s="234"/>
    </row>
    <row r="28" spans="1:6" ht="38.25" customHeight="1" thickBot="1" x14ac:dyDescent="0.3">
      <c r="A28" s="235"/>
      <c r="B28" s="236" t="s">
        <v>245</v>
      </c>
      <c r="C28" s="237"/>
      <c r="D28" s="238"/>
      <c r="E28" s="238"/>
      <c r="F28" s="239"/>
    </row>
    <row r="29" spans="1:6" ht="57" customHeight="1" x14ac:dyDescent="0.25">
      <c r="A29" s="660" t="s">
        <v>421</v>
      </c>
      <c r="B29" s="660"/>
      <c r="C29" s="660"/>
      <c r="D29" s="660"/>
      <c r="E29" s="660"/>
      <c r="F29" s="660"/>
    </row>
    <row r="30" spans="1:6" ht="16.5" thickBot="1" x14ac:dyDescent="0.3">
      <c r="A30" s="184"/>
      <c r="B30" s="184" t="s">
        <v>246</v>
      </c>
      <c r="C30" s="184"/>
      <c r="D30" s="184"/>
      <c r="E30" s="184"/>
      <c r="F30" s="184"/>
    </row>
    <row r="31" spans="1:6" ht="16.5" thickTop="1" x14ac:dyDescent="0.25">
      <c r="A31" s="184"/>
      <c r="B31" s="240"/>
      <c r="C31" s="241"/>
      <c r="D31" s="241"/>
      <c r="E31" s="241"/>
      <c r="F31" s="242"/>
    </row>
    <row r="32" spans="1:6" x14ac:dyDescent="0.25">
      <c r="A32" s="184"/>
      <c r="B32" s="243"/>
      <c r="C32" s="184"/>
      <c r="D32" s="184"/>
      <c r="E32" s="184"/>
      <c r="F32" s="244"/>
    </row>
    <row r="33" spans="1:6" x14ac:dyDescent="0.25">
      <c r="A33" s="184"/>
      <c r="B33" s="243"/>
      <c r="C33" s="184"/>
      <c r="D33" s="184"/>
      <c r="E33" s="184"/>
      <c r="F33" s="244"/>
    </row>
    <row r="34" spans="1:6" ht="16.5" thickBot="1" x14ac:dyDescent="0.3">
      <c r="A34" s="184"/>
      <c r="B34" s="245"/>
      <c r="C34" s="246"/>
      <c r="D34" s="246"/>
      <c r="E34" s="246"/>
      <c r="F34" s="247"/>
    </row>
    <row r="35" spans="1:6" ht="16.5" thickTop="1" x14ac:dyDescent="0.25">
      <c r="A35" s="184"/>
      <c r="B35" s="184"/>
      <c r="C35" s="184"/>
      <c r="D35" s="184"/>
      <c r="E35" s="184"/>
      <c r="F35" s="184"/>
    </row>
    <row r="37" spans="1:6" hidden="1" x14ac:dyDescent="0.25">
      <c r="A37" s="184" t="s">
        <v>247</v>
      </c>
      <c r="B37" s="184"/>
      <c r="C37" s="184"/>
      <c r="D37" s="184"/>
      <c r="E37" s="184"/>
      <c r="F37" s="184"/>
    </row>
    <row r="38" spans="1:6" hidden="1" x14ac:dyDescent="0.25">
      <c r="B38" s="184"/>
      <c r="C38" s="184"/>
      <c r="D38" s="184"/>
      <c r="E38" s="184"/>
      <c r="F38" s="184"/>
    </row>
    <row r="39" spans="1:6" hidden="1" x14ac:dyDescent="0.25">
      <c r="A39" s="184" t="s">
        <v>249</v>
      </c>
      <c r="B39" s="184"/>
      <c r="C39" s="184"/>
      <c r="D39" s="184"/>
      <c r="E39" s="184"/>
      <c r="F39" s="184"/>
    </row>
    <row r="40" spans="1:6" hidden="1" x14ac:dyDescent="0.25">
      <c r="A40" s="184" t="s">
        <v>250</v>
      </c>
      <c r="B40" s="184"/>
      <c r="C40" s="184"/>
      <c r="D40" s="184"/>
      <c r="E40" s="184"/>
      <c r="F40" s="184"/>
    </row>
    <row r="41" spans="1:6" hidden="1" x14ac:dyDescent="0.25">
      <c r="A41" s="184" t="s">
        <v>251</v>
      </c>
      <c r="B41" s="184"/>
      <c r="C41" s="184"/>
      <c r="D41" s="184"/>
      <c r="E41" s="184"/>
      <c r="F41" s="184"/>
    </row>
    <row r="42" spans="1:6" hidden="1" x14ac:dyDescent="0.25">
      <c r="A42" s="184" t="s">
        <v>252</v>
      </c>
      <c r="B42" s="184"/>
      <c r="C42" s="184"/>
      <c r="D42" s="184"/>
      <c r="E42" s="184"/>
      <c r="F42" s="184"/>
    </row>
    <row r="43" spans="1:6" hidden="1" x14ac:dyDescent="0.25">
      <c r="A43" s="184" t="s">
        <v>253</v>
      </c>
      <c r="B43" s="184"/>
      <c r="C43" s="184"/>
      <c r="D43" s="184"/>
      <c r="E43" s="184"/>
      <c r="F43" s="184"/>
    </row>
    <row r="44" spans="1:6" hidden="1" x14ac:dyDescent="0.25">
      <c r="A44" s="184" t="s">
        <v>254</v>
      </c>
      <c r="B44" s="184"/>
      <c r="C44" s="184"/>
      <c r="D44" s="184"/>
      <c r="E44" s="184"/>
      <c r="F44" s="184"/>
    </row>
    <row r="45" spans="1:6" hidden="1" x14ac:dyDescent="0.25">
      <c r="A45" s="184" t="s">
        <v>255</v>
      </c>
      <c r="B45" s="184"/>
      <c r="C45" s="184"/>
      <c r="D45" s="184"/>
      <c r="E45" s="184"/>
      <c r="F45" s="184"/>
    </row>
    <row r="46" spans="1:6" hidden="1" x14ac:dyDescent="0.25">
      <c r="A46" s="184" t="s">
        <v>256</v>
      </c>
      <c r="B46" s="184"/>
      <c r="C46" s="184"/>
      <c r="D46" s="184"/>
      <c r="E46" s="184"/>
      <c r="F46" s="184"/>
    </row>
    <row r="47" spans="1:6" hidden="1" x14ac:dyDescent="0.25">
      <c r="A47" s="184" t="s">
        <v>257</v>
      </c>
      <c r="B47" s="184"/>
      <c r="C47" s="184"/>
      <c r="D47" s="184"/>
      <c r="E47" s="184"/>
      <c r="F47" s="184"/>
    </row>
    <row r="48" spans="1:6" hidden="1" x14ac:dyDescent="0.25">
      <c r="A48" s="184" t="s">
        <v>258</v>
      </c>
      <c r="B48" s="184"/>
      <c r="C48" s="184"/>
      <c r="D48" s="184"/>
      <c r="E48" s="184"/>
      <c r="F48" s="184"/>
    </row>
    <row r="49" spans="1:1" hidden="1" x14ac:dyDescent="0.25">
      <c r="A49" s="184" t="s">
        <v>259</v>
      </c>
    </row>
    <row r="50" spans="1:1" hidden="1" x14ac:dyDescent="0.25">
      <c r="A50" s="184" t="s">
        <v>260</v>
      </c>
    </row>
    <row r="51" spans="1:1" hidden="1" x14ac:dyDescent="0.25">
      <c r="A51" s="184" t="s">
        <v>261</v>
      </c>
    </row>
    <row r="52" spans="1:1" x14ac:dyDescent="0.25">
      <c r="A52" s="184"/>
    </row>
  </sheetData>
  <mergeCells count="8">
    <mergeCell ref="B7:B8"/>
    <mergeCell ref="A29:F29"/>
    <mergeCell ref="A2:A3"/>
    <mergeCell ref="B2:B3"/>
    <mergeCell ref="C2:C3"/>
    <mergeCell ref="D3:F3"/>
    <mergeCell ref="A5:B5"/>
    <mergeCell ref="E5:F5"/>
  </mergeCells>
  <phoneticPr fontId="20"/>
  <dataValidations count="3">
    <dataValidation type="list" allowBlank="1" showInputMessage="1" showErrorMessage="1" sqref="D21:E22" xr:uid="{FD9AF247-46EB-437A-9A9C-A5AACDF91437}">
      <formula1>_xlnm.Criteria</formula1>
    </dataValidation>
    <dataValidation type="list" allowBlank="1" showInputMessage="1" showErrorMessage="1" sqref="E5:F5" xr:uid="{F9F14397-16C1-46B4-AA56-2E4D78338A7B}">
      <formula1>$A$37:$A$51</formula1>
    </dataValidation>
    <dataValidation type="list" allowBlank="1" showInputMessage="1" showErrorMessage="1" sqref="D6:E20 D23:E27" xr:uid="{BB04E30E-B7AD-48AD-A118-EFF949822F49}">
      <formula1>$A$4:$B$4</formula1>
    </dataValidation>
  </dataValidations>
  <pageMargins left="0.78740157480314965" right="0.51181102362204722" top="0.39370078740157483" bottom="0.39370078740157483" header="0" footer="0.19685039370078741"/>
  <pageSetup paperSize="9" scale="92" orientation="portrait" r:id="rId1"/>
  <headerFooter alignWithMargins="0">
    <oddFooter>&amp;P / &amp;N ページ</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FA0A4-57E3-4968-932A-42D919DC4AB1}">
  <sheetPr codeName="Sheet9">
    <tabColor theme="0" tint="-0.499984740745262"/>
  </sheetPr>
  <dimension ref="A1:S39"/>
  <sheetViews>
    <sheetView view="pageBreakPreview" zoomScale="115" zoomScaleNormal="100" zoomScaleSheetLayoutView="115" workbookViewId="0"/>
  </sheetViews>
  <sheetFormatPr defaultRowHeight="15.75" x14ac:dyDescent="0.25"/>
  <sheetData>
    <row r="1" spans="1:2" x14ac:dyDescent="0.25">
      <c r="A1" t="s">
        <v>532</v>
      </c>
    </row>
    <row r="3" spans="1:2" x14ac:dyDescent="0.25">
      <c r="A3" t="s">
        <v>449</v>
      </c>
      <c r="B3" t="s">
        <v>450</v>
      </c>
    </row>
    <row r="4" spans="1:2" x14ac:dyDescent="0.25">
      <c r="A4" t="s">
        <v>451</v>
      </c>
      <c r="B4" t="s">
        <v>452</v>
      </c>
    </row>
    <row r="5" spans="1:2" x14ac:dyDescent="0.25">
      <c r="A5" t="s">
        <v>430</v>
      </c>
    </row>
    <row r="6" spans="1:2" x14ac:dyDescent="0.25">
      <c r="A6">
        <v>1</v>
      </c>
      <c r="B6" t="s">
        <v>453</v>
      </c>
    </row>
    <row r="7" spans="1:2" x14ac:dyDescent="0.25">
      <c r="A7" t="s">
        <v>431</v>
      </c>
    </row>
    <row r="8" spans="1:2" x14ac:dyDescent="0.25">
      <c r="A8" t="s">
        <v>432</v>
      </c>
    </row>
    <row r="9" spans="1:2" x14ac:dyDescent="0.25">
      <c r="A9" t="s">
        <v>433</v>
      </c>
    </row>
    <row r="10" spans="1:2" x14ac:dyDescent="0.25">
      <c r="A10" t="s">
        <v>434</v>
      </c>
    </row>
    <row r="11" spans="1:2" x14ac:dyDescent="0.25">
      <c r="A11" t="s">
        <v>454</v>
      </c>
    </row>
    <row r="12" spans="1:2" x14ac:dyDescent="0.25">
      <c r="A12" t="s">
        <v>455</v>
      </c>
    </row>
    <row r="13" spans="1:2" x14ac:dyDescent="0.25">
      <c r="A13" t="s">
        <v>456</v>
      </c>
      <c r="B13" t="s">
        <v>457</v>
      </c>
    </row>
    <row r="14" spans="1:2" x14ac:dyDescent="0.25">
      <c r="A14" t="s">
        <v>458</v>
      </c>
      <c r="B14" t="s">
        <v>459</v>
      </c>
    </row>
    <row r="15" spans="1:2" x14ac:dyDescent="0.25">
      <c r="A15" t="s">
        <v>460</v>
      </c>
      <c r="B15" t="s">
        <v>461</v>
      </c>
    </row>
    <row r="16" spans="1:2" x14ac:dyDescent="0.25">
      <c r="A16">
        <v>1</v>
      </c>
      <c r="B16" t="s">
        <v>462</v>
      </c>
    </row>
    <row r="17" spans="1:19" x14ac:dyDescent="0.25">
      <c r="A17">
        <v>2</v>
      </c>
      <c r="B17" t="s">
        <v>463</v>
      </c>
      <c r="G17" s="138"/>
      <c r="H17" s="138"/>
      <c r="I17" s="138"/>
      <c r="J17" s="138"/>
      <c r="K17" s="138"/>
      <c r="L17" s="138"/>
      <c r="M17" s="138"/>
      <c r="N17" s="138"/>
      <c r="O17" s="138"/>
      <c r="P17" s="138"/>
      <c r="Q17" s="138"/>
      <c r="R17" s="138"/>
      <c r="S17" s="138"/>
    </row>
    <row r="18" spans="1:19" x14ac:dyDescent="0.25">
      <c r="A18">
        <v>3</v>
      </c>
      <c r="B18" t="s">
        <v>464</v>
      </c>
      <c r="G18" s="138"/>
      <c r="H18" s="138"/>
      <c r="I18" s="138"/>
      <c r="J18" s="138"/>
      <c r="K18" s="138"/>
      <c r="L18" s="138"/>
      <c r="M18" s="138"/>
      <c r="N18" s="138"/>
      <c r="O18" s="138"/>
      <c r="P18" s="138"/>
      <c r="Q18" s="138"/>
      <c r="R18" s="138"/>
      <c r="S18" s="138"/>
    </row>
    <row r="19" spans="1:19" x14ac:dyDescent="0.25">
      <c r="A19" t="s">
        <v>435</v>
      </c>
      <c r="G19" s="138"/>
      <c r="H19" s="138"/>
      <c r="I19" s="138"/>
      <c r="J19" s="138"/>
      <c r="K19" s="138"/>
      <c r="L19" s="138"/>
      <c r="M19" s="138"/>
      <c r="N19" s="138"/>
      <c r="O19" s="138"/>
      <c r="P19" s="138"/>
      <c r="Q19" s="138"/>
      <c r="R19" s="138"/>
      <c r="S19" s="138"/>
    </row>
    <row r="20" spans="1:19" x14ac:dyDescent="0.25">
      <c r="A20" t="s">
        <v>465</v>
      </c>
      <c r="G20" s="138"/>
      <c r="H20" s="138"/>
      <c r="I20" s="138"/>
      <c r="J20" s="138"/>
      <c r="K20" s="138"/>
      <c r="L20" s="138"/>
      <c r="M20" s="138"/>
      <c r="N20" s="138"/>
      <c r="O20" s="138"/>
      <c r="P20" s="138"/>
      <c r="Q20" s="138"/>
      <c r="R20" s="138"/>
      <c r="S20" s="138"/>
    </row>
    <row r="21" spans="1:19" x14ac:dyDescent="0.25">
      <c r="A21" t="s">
        <v>436</v>
      </c>
      <c r="G21" s="138"/>
      <c r="H21" s="138"/>
      <c r="I21" s="138"/>
      <c r="J21" s="138"/>
      <c r="K21" s="138"/>
      <c r="L21" s="138"/>
      <c r="M21" s="138"/>
      <c r="N21" s="138"/>
      <c r="O21" s="138"/>
      <c r="P21" s="138"/>
      <c r="Q21" s="138"/>
      <c r="R21" s="138"/>
      <c r="S21" s="138"/>
    </row>
    <row r="22" spans="1:19" x14ac:dyDescent="0.25">
      <c r="A22" t="s">
        <v>466</v>
      </c>
      <c r="G22" s="138"/>
      <c r="H22" s="138"/>
      <c r="I22" s="138"/>
      <c r="J22" s="138"/>
      <c r="K22" s="138"/>
      <c r="L22" s="138"/>
      <c r="M22" s="138"/>
      <c r="N22" s="138"/>
      <c r="O22" s="138"/>
      <c r="P22" s="138"/>
      <c r="Q22" s="138"/>
      <c r="R22" s="138"/>
      <c r="S22" s="138"/>
    </row>
    <row r="23" spans="1:19" x14ac:dyDescent="0.25">
      <c r="A23" t="s">
        <v>437</v>
      </c>
      <c r="G23" s="138"/>
      <c r="H23" s="138"/>
      <c r="I23" s="138"/>
      <c r="J23" s="138"/>
      <c r="K23" s="138"/>
      <c r="L23" s="138"/>
      <c r="M23" s="138"/>
      <c r="N23" s="138"/>
      <c r="O23" s="138"/>
      <c r="P23" s="138"/>
      <c r="Q23" s="138"/>
      <c r="R23" s="138"/>
      <c r="S23" s="138"/>
    </row>
    <row r="24" spans="1:19" x14ac:dyDescent="0.25">
      <c r="A24" t="s">
        <v>467</v>
      </c>
    </row>
    <row r="25" spans="1:19" x14ac:dyDescent="0.25">
      <c r="A25" t="s">
        <v>468</v>
      </c>
    </row>
    <row r="26" spans="1:19" x14ac:dyDescent="0.25">
      <c r="A26" t="s">
        <v>469</v>
      </c>
      <c r="B26" t="s">
        <v>470</v>
      </c>
    </row>
    <row r="27" spans="1:19" x14ac:dyDescent="0.25">
      <c r="A27" t="s">
        <v>438</v>
      </c>
    </row>
    <row r="28" spans="1:19" x14ac:dyDescent="0.25">
      <c r="A28" t="s">
        <v>439</v>
      </c>
    </row>
    <row r="29" spans="1:19" x14ac:dyDescent="0.25">
      <c r="A29" t="s">
        <v>440</v>
      </c>
    </row>
    <row r="30" spans="1:19" x14ac:dyDescent="0.25">
      <c r="A30" t="s">
        <v>441</v>
      </c>
    </row>
    <row r="31" spans="1:19" x14ac:dyDescent="0.25">
      <c r="A31" t="s">
        <v>442</v>
      </c>
    </row>
    <row r="32" spans="1:19" x14ac:dyDescent="0.25">
      <c r="A32" t="s">
        <v>443</v>
      </c>
    </row>
    <row r="33" spans="1:1" x14ac:dyDescent="0.25">
      <c r="A33" t="s">
        <v>444</v>
      </c>
    </row>
    <row r="35" spans="1:1" x14ac:dyDescent="0.25">
      <c r="A35" t="s">
        <v>445</v>
      </c>
    </row>
    <row r="36" spans="1:1" x14ac:dyDescent="0.25">
      <c r="A36" t="s">
        <v>446</v>
      </c>
    </row>
    <row r="37" spans="1:1" x14ac:dyDescent="0.25">
      <c r="A37" t="s">
        <v>471</v>
      </c>
    </row>
    <row r="38" spans="1:1" x14ac:dyDescent="0.25">
      <c r="A38" t="s">
        <v>447</v>
      </c>
    </row>
    <row r="39" spans="1:1" x14ac:dyDescent="0.25">
      <c r="A39" t="s">
        <v>448</v>
      </c>
    </row>
  </sheetData>
  <phoneticPr fontId="20"/>
  <pageMargins left="0.70866141732283472" right="0.70866141732283472" top="0.74803149606299213" bottom="0.74803149606299213" header="0.31496062992125984" footer="0.31496062992125984"/>
  <pageSetup paperSize="9" scale="89"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A212-CAE2-4238-9CFA-25CBD2B6E37D}">
  <sheetPr codeName="Sheet11">
    <tabColor theme="0" tint="-0.499984740745262"/>
  </sheetPr>
  <dimension ref="A1:T28"/>
  <sheetViews>
    <sheetView view="pageBreakPreview" zoomScaleNormal="100" zoomScaleSheetLayoutView="100" workbookViewId="0">
      <selection sqref="A1:D1"/>
    </sheetView>
  </sheetViews>
  <sheetFormatPr defaultRowHeight="26.25" customHeight="1" x14ac:dyDescent="0.25"/>
  <cols>
    <col min="1" max="1" width="3.21875" style="312" customWidth="1"/>
    <col min="2" max="3" width="32.5546875" style="312" customWidth="1"/>
    <col min="4" max="4" width="3.21875" style="312" customWidth="1"/>
    <col min="5" max="16384" width="8.88671875" style="312"/>
  </cols>
  <sheetData>
    <row r="1" spans="1:4" ht="26.25" customHeight="1" x14ac:dyDescent="0.25">
      <c r="A1" s="674" t="s">
        <v>472</v>
      </c>
      <c r="B1" s="674"/>
      <c r="C1" s="674"/>
      <c r="D1" s="674"/>
    </row>
    <row r="2" spans="1:4" ht="26.25" customHeight="1" thickBot="1" x14ac:dyDescent="0.3">
      <c r="B2" s="307"/>
    </row>
    <row r="3" spans="1:4" ht="26.25" customHeight="1" thickBot="1" x14ac:dyDescent="0.3">
      <c r="B3" s="308" t="s">
        <v>473</v>
      </c>
      <c r="C3" s="309" t="s">
        <v>474</v>
      </c>
    </row>
    <row r="4" spans="1:4" ht="26.25" customHeight="1" thickBot="1" x14ac:dyDescent="0.3">
      <c r="B4" s="321" t="s">
        <v>515</v>
      </c>
      <c r="C4" s="310" t="s">
        <v>475</v>
      </c>
    </row>
    <row r="5" spans="1:4" ht="26.25" customHeight="1" thickBot="1" x14ac:dyDescent="0.3">
      <c r="B5" s="321"/>
      <c r="C5" s="310"/>
    </row>
    <row r="6" spans="1:4" ht="26.25" customHeight="1" thickBot="1" x14ac:dyDescent="0.3">
      <c r="B6" s="321"/>
      <c r="C6" s="310"/>
    </row>
    <row r="7" spans="1:4" ht="26.25" customHeight="1" thickBot="1" x14ac:dyDescent="0.3">
      <c r="B7" s="321"/>
      <c r="C7" s="310"/>
    </row>
    <row r="8" spans="1:4" ht="26.25" customHeight="1" thickBot="1" x14ac:dyDescent="0.3">
      <c r="B8" s="321"/>
      <c r="C8" s="310"/>
    </row>
    <row r="9" spans="1:4" ht="26.25" customHeight="1" thickBot="1" x14ac:dyDescent="0.3">
      <c r="B9" s="321"/>
      <c r="C9" s="310"/>
    </row>
    <row r="10" spans="1:4" ht="26.25" customHeight="1" x14ac:dyDescent="0.25">
      <c r="B10" s="307"/>
    </row>
    <row r="11" spans="1:4" ht="26.25" customHeight="1" x14ac:dyDescent="0.25">
      <c r="B11" s="307"/>
    </row>
    <row r="12" spans="1:4" ht="26.25" customHeight="1" x14ac:dyDescent="0.25">
      <c r="B12" s="307"/>
    </row>
    <row r="13" spans="1:4" ht="26.25" customHeight="1" thickBot="1" x14ac:dyDescent="0.3">
      <c r="A13" s="674" t="s">
        <v>476</v>
      </c>
      <c r="B13" s="674"/>
      <c r="C13" s="674"/>
      <c r="D13" s="674"/>
    </row>
    <row r="14" spans="1:4" ht="26.25" customHeight="1" thickBot="1" x14ac:dyDescent="0.3">
      <c r="B14" s="308" t="s">
        <v>477</v>
      </c>
      <c r="C14" s="309" t="s">
        <v>478</v>
      </c>
    </row>
    <row r="15" spans="1:4" ht="26.25" customHeight="1" thickBot="1" x14ac:dyDescent="0.3">
      <c r="B15" s="311" t="s">
        <v>479</v>
      </c>
      <c r="C15" s="322"/>
    </row>
    <row r="16" spans="1:4" ht="26.25" customHeight="1" thickBot="1" x14ac:dyDescent="0.3">
      <c r="B16" s="311" t="s">
        <v>480</v>
      </c>
      <c r="C16" s="322"/>
    </row>
    <row r="17" spans="2:20" ht="26.25" customHeight="1" thickBot="1" x14ac:dyDescent="0.3">
      <c r="B17" s="311" t="s">
        <v>481</v>
      </c>
      <c r="C17" s="322"/>
      <c r="H17" s="315"/>
      <c r="I17" s="315"/>
      <c r="J17" s="315"/>
      <c r="K17" s="315"/>
      <c r="L17" s="315"/>
      <c r="M17" s="315"/>
      <c r="N17" s="315"/>
      <c r="O17" s="315"/>
      <c r="P17" s="315"/>
      <c r="Q17" s="315"/>
      <c r="R17" s="315"/>
      <c r="S17" s="315"/>
      <c r="T17" s="315"/>
    </row>
    <row r="18" spans="2:20" ht="26.25" customHeight="1" thickBot="1" x14ac:dyDescent="0.3">
      <c r="B18" s="311" t="s">
        <v>482</v>
      </c>
      <c r="C18" s="322"/>
      <c r="H18" s="315"/>
      <c r="I18" s="315"/>
      <c r="J18" s="315"/>
      <c r="K18" s="315"/>
      <c r="L18" s="315"/>
      <c r="M18" s="315"/>
      <c r="N18" s="315"/>
      <c r="O18" s="315"/>
      <c r="P18" s="315"/>
      <c r="Q18" s="315"/>
      <c r="R18" s="315"/>
      <c r="S18" s="315"/>
      <c r="T18" s="315"/>
    </row>
    <row r="19" spans="2:20" ht="26.25" customHeight="1" thickBot="1" x14ac:dyDescent="0.3">
      <c r="B19" s="311" t="s">
        <v>483</v>
      </c>
      <c r="C19" s="322"/>
      <c r="H19" s="315"/>
      <c r="I19" s="315"/>
      <c r="J19" s="315"/>
      <c r="K19" s="315"/>
      <c r="L19" s="315"/>
      <c r="M19" s="315"/>
      <c r="N19" s="315"/>
      <c r="O19" s="315"/>
      <c r="P19" s="315"/>
      <c r="Q19" s="315"/>
      <c r="R19" s="315"/>
      <c r="S19" s="315"/>
      <c r="T19" s="315"/>
    </row>
    <row r="20" spans="2:20" ht="26.25" customHeight="1" thickBot="1" x14ac:dyDescent="0.3">
      <c r="B20" s="307"/>
      <c r="H20" s="315"/>
      <c r="I20" s="315"/>
      <c r="J20" s="315"/>
      <c r="K20" s="315"/>
      <c r="L20" s="315"/>
      <c r="M20" s="315"/>
      <c r="N20" s="315"/>
      <c r="O20" s="315"/>
      <c r="P20" s="315"/>
      <c r="Q20" s="315"/>
      <c r="R20" s="315"/>
      <c r="S20" s="315"/>
      <c r="T20" s="315"/>
    </row>
    <row r="21" spans="2:20" ht="26.25" customHeight="1" thickBot="1" x14ac:dyDescent="0.3">
      <c r="B21" s="308" t="s">
        <v>484</v>
      </c>
      <c r="C21" s="309" t="s">
        <v>478</v>
      </c>
      <c r="H21" s="315"/>
      <c r="I21" s="315"/>
      <c r="J21" s="315"/>
      <c r="K21" s="315"/>
      <c r="L21" s="315"/>
      <c r="M21" s="315"/>
      <c r="N21" s="315"/>
      <c r="O21" s="315"/>
      <c r="P21" s="315"/>
      <c r="Q21" s="315"/>
      <c r="R21" s="315"/>
      <c r="S21" s="315"/>
      <c r="T21" s="315"/>
    </row>
    <row r="22" spans="2:20" ht="26.25" customHeight="1" thickBot="1" x14ac:dyDescent="0.3">
      <c r="B22" s="311" t="s">
        <v>485</v>
      </c>
      <c r="C22" s="322"/>
      <c r="H22" s="315"/>
      <c r="I22" s="315"/>
      <c r="J22" s="315"/>
      <c r="K22" s="315"/>
      <c r="L22" s="315"/>
      <c r="M22" s="315"/>
      <c r="N22" s="315"/>
      <c r="O22" s="315"/>
      <c r="P22" s="315"/>
      <c r="Q22" s="315"/>
      <c r="R22" s="315"/>
      <c r="S22" s="315"/>
      <c r="T22" s="315"/>
    </row>
    <row r="23" spans="2:20" ht="26.25" customHeight="1" thickBot="1" x14ac:dyDescent="0.3">
      <c r="B23" s="311" t="s">
        <v>486</v>
      </c>
      <c r="C23" s="322"/>
      <c r="H23" s="315"/>
      <c r="I23" s="315"/>
      <c r="J23" s="315"/>
      <c r="K23" s="315"/>
      <c r="L23" s="315"/>
      <c r="M23" s="315"/>
      <c r="N23" s="315"/>
      <c r="O23" s="315"/>
      <c r="P23" s="315"/>
      <c r="Q23" s="315"/>
      <c r="R23" s="315"/>
      <c r="S23" s="315"/>
      <c r="T23" s="315"/>
    </row>
    <row r="24" spans="2:20" ht="26.25" customHeight="1" thickBot="1" x14ac:dyDescent="0.3">
      <c r="B24" s="311" t="s">
        <v>487</v>
      </c>
      <c r="C24" s="322"/>
    </row>
    <row r="25" spans="2:20" ht="26.25" customHeight="1" thickBot="1" x14ac:dyDescent="0.3">
      <c r="B25" s="311" t="s">
        <v>488</v>
      </c>
      <c r="C25" s="322"/>
    </row>
    <row r="26" spans="2:20" ht="26.25" customHeight="1" thickBot="1" x14ac:dyDescent="0.3">
      <c r="B26" s="311" t="s">
        <v>489</v>
      </c>
      <c r="C26" s="322"/>
    </row>
    <row r="27" spans="2:20" ht="26.25" customHeight="1" thickBot="1" x14ac:dyDescent="0.3">
      <c r="B27" s="311" t="s">
        <v>483</v>
      </c>
      <c r="C27" s="322"/>
    </row>
    <row r="28" spans="2:20" ht="26.25" customHeight="1" x14ac:dyDescent="0.25">
      <c r="B28" s="307"/>
    </row>
  </sheetData>
  <mergeCells count="2">
    <mergeCell ref="A1:D1"/>
    <mergeCell ref="A13:D13"/>
  </mergeCells>
  <phoneticPr fontId="20"/>
  <pageMargins left="0.70866141732283472" right="0.70866141732283472" top="0.74803149606299213" bottom="0.74803149606299213" header="0.31496062992125984" footer="0.31496062992125984"/>
  <pageSetup paperSize="9" orientation="portrait" blackAndWhite="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A5950-EC09-4E3C-9DFE-119A924567CA}">
  <sheetPr codeName="Sheet10">
    <tabColor theme="0" tint="-0.499984740745262"/>
  </sheetPr>
  <dimension ref="A1:K34"/>
  <sheetViews>
    <sheetView view="pageBreakPreview" zoomScaleNormal="100" zoomScaleSheetLayoutView="100" workbookViewId="0">
      <selection sqref="A1:H1"/>
    </sheetView>
  </sheetViews>
  <sheetFormatPr defaultRowHeight="18" customHeight="1" x14ac:dyDescent="0.25"/>
  <cols>
    <col min="1" max="1" width="7.33203125" style="312" customWidth="1"/>
    <col min="2" max="3" width="8.88671875" style="312"/>
    <col min="4" max="4" width="11.44140625" style="312" customWidth="1"/>
    <col min="5" max="5" width="11.109375" style="312" customWidth="1"/>
    <col min="6" max="7" width="7.5546875" style="312" customWidth="1"/>
    <col min="8" max="16384" width="8.88671875" style="312"/>
  </cols>
  <sheetData>
    <row r="1" spans="1:11" ht="24.75" customHeight="1" x14ac:dyDescent="0.25">
      <c r="A1" s="678" t="s">
        <v>490</v>
      </c>
      <c r="B1" s="678"/>
      <c r="C1" s="678"/>
      <c r="D1" s="678"/>
      <c r="E1" s="678"/>
      <c r="F1" s="678"/>
      <c r="G1" s="678"/>
      <c r="H1" s="678"/>
    </row>
    <row r="3" spans="1:11" ht="21.75" customHeight="1" x14ac:dyDescent="0.25">
      <c r="A3" s="313" t="s">
        <v>491</v>
      </c>
      <c r="B3" s="677" t="s">
        <v>492</v>
      </c>
      <c r="C3" s="677"/>
      <c r="D3" s="677"/>
      <c r="E3" s="677"/>
      <c r="F3" s="677"/>
      <c r="G3" s="677"/>
      <c r="H3" s="677"/>
    </row>
    <row r="4" spans="1:11" ht="21.75" customHeight="1" x14ac:dyDescent="0.25">
      <c r="A4" s="313"/>
      <c r="B4" s="677"/>
      <c r="C4" s="677"/>
      <c r="D4" s="677"/>
      <c r="E4" s="677"/>
      <c r="F4" s="677"/>
      <c r="G4" s="677"/>
      <c r="H4" s="677"/>
    </row>
    <row r="5" spans="1:11" ht="21.75" customHeight="1" x14ac:dyDescent="0.25">
      <c r="A5" s="313" t="s">
        <v>493</v>
      </c>
      <c r="B5" s="313" t="s">
        <v>494</v>
      </c>
      <c r="C5" s="313"/>
      <c r="D5" s="313"/>
      <c r="E5" s="313"/>
      <c r="F5" s="313"/>
      <c r="G5" s="313"/>
      <c r="H5" s="313"/>
    </row>
    <row r="6" spans="1:11" ht="21.75" customHeight="1" x14ac:dyDescent="0.25">
      <c r="A6" s="313"/>
      <c r="B6" s="313" t="s">
        <v>495</v>
      </c>
      <c r="C6" s="313"/>
      <c r="D6" s="313"/>
      <c r="E6" s="313"/>
      <c r="F6" s="313"/>
      <c r="G6" s="313"/>
      <c r="H6" s="313"/>
    </row>
    <row r="7" spans="1:11" ht="21.75" customHeight="1" x14ac:dyDescent="0.25">
      <c r="A7" s="313" t="s">
        <v>496</v>
      </c>
      <c r="B7" s="313" t="s">
        <v>497</v>
      </c>
      <c r="C7" s="313"/>
      <c r="D7" s="313"/>
      <c r="E7" s="313"/>
      <c r="F7" s="313"/>
      <c r="G7" s="313"/>
      <c r="H7" s="313"/>
    </row>
    <row r="8" spans="1:11" ht="21.75" customHeight="1" x14ac:dyDescent="0.25">
      <c r="A8" s="313" t="s">
        <v>498</v>
      </c>
      <c r="B8" s="313" t="s">
        <v>499</v>
      </c>
      <c r="C8" s="313"/>
      <c r="D8" s="313"/>
      <c r="E8" s="313"/>
      <c r="F8" s="313"/>
      <c r="G8" s="313"/>
      <c r="H8" s="313"/>
    </row>
    <row r="9" spans="1:11" ht="21.75" customHeight="1" x14ac:dyDescent="0.25">
      <c r="A9" s="313" t="s">
        <v>500</v>
      </c>
      <c r="B9" s="313" t="s">
        <v>501</v>
      </c>
      <c r="C9" s="313"/>
      <c r="D9" s="313"/>
      <c r="E9" s="313"/>
      <c r="F9" s="313"/>
      <c r="G9" s="313"/>
      <c r="H9" s="313"/>
    </row>
    <row r="10" spans="1:11" ht="21.75" customHeight="1" x14ac:dyDescent="0.25">
      <c r="A10" s="313" t="s">
        <v>502</v>
      </c>
      <c r="B10" s="677" t="s">
        <v>503</v>
      </c>
      <c r="C10" s="677"/>
      <c r="D10" s="677"/>
      <c r="E10" s="677"/>
      <c r="F10" s="677"/>
      <c r="G10" s="677"/>
      <c r="H10" s="677"/>
    </row>
    <row r="11" spans="1:11" ht="21.75" customHeight="1" x14ac:dyDescent="0.25">
      <c r="A11" s="313"/>
      <c r="B11" s="677"/>
      <c r="C11" s="677"/>
      <c r="D11" s="677"/>
      <c r="E11" s="677"/>
      <c r="F11" s="677"/>
      <c r="G11" s="677"/>
      <c r="H11" s="677"/>
    </row>
    <row r="12" spans="1:11" ht="21.75" customHeight="1" x14ac:dyDescent="0.25">
      <c r="A12" s="313" t="s">
        <v>504</v>
      </c>
      <c r="B12" s="313" t="s">
        <v>505</v>
      </c>
      <c r="C12" s="313"/>
      <c r="D12" s="313"/>
      <c r="E12" s="313"/>
      <c r="F12" s="313"/>
      <c r="G12" s="313"/>
      <c r="H12" s="313"/>
    </row>
    <row r="13" spans="1:11" ht="21.75" customHeight="1" x14ac:dyDescent="0.25">
      <c r="A13" s="314" t="s">
        <v>506</v>
      </c>
      <c r="B13" s="677" t="s">
        <v>507</v>
      </c>
      <c r="C13" s="677"/>
      <c r="D13" s="677"/>
      <c r="E13" s="677"/>
      <c r="F13" s="677"/>
      <c r="G13" s="677"/>
      <c r="H13" s="677"/>
      <c r="I13" s="315"/>
      <c r="J13" s="315"/>
      <c r="K13" s="315"/>
    </row>
    <row r="14" spans="1:11" ht="21.75" customHeight="1" x14ac:dyDescent="0.25">
      <c r="A14" s="314"/>
      <c r="B14" s="677"/>
      <c r="C14" s="677"/>
      <c r="D14" s="677"/>
      <c r="E14" s="677"/>
      <c r="F14" s="677"/>
      <c r="G14" s="677"/>
      <c r="H14" s="677"/>
      <c r="I14" s="315"/>
      <c r="J14" s="315"/>
      <c r="K14" s="315"/>
    </row>
    <row r="15" spans="1:11" ht="21.75" customHeight="1" x14ac:dyDescent="0.25">
      <c r="A15" s="314" t="s">
        <v>508</v>
      </c>
      <c r="B15" s="313" t="s">
        <v>509</v>
      </c>
      <c r="C15" s="314"/>
      <c r="D15" s="314"/>
      <c r="E15" s="314"/>
      <c r="F15" s="314"/>
      <c r="G15" s="314"/>
      <c r="H15" s="314"/>
      <c r="I15" s="315"/>
      <c r="J15" s="315"/>
      <c r="K15" s="315"/>
    </row>
    <row r="16" spans="1:11" ht="21.75" customHeight="1" x14ac:dyDescent="0.25">
      <c r="A16" s="315"/>
      <c r="B16" s="315"/>
      <c r="C16" s="315"/>
      <c r="D16" s="315"/>
      <c r="E16" s="315"/>
      <c r="F16" s="315"/>
      <c r="G16" s="315"/>
      <c r="H16" s="315"/>
      <c r="I16" s="315"/>
      <c r="J16" s="315"/>
      <c r="K16" s="315"/>
    </row>
    <row r="17" spans="1:11" ht="21.75" customHeight="1" x14ac:dyDescent="0.25">
      <c r="A17" s="316" t="s">
        <v>510</v>
      </c>
      <c r="B17" s="315"/>
      <c r="C17" s="315"/>
      <c r="D17" s="315"/>
      <c r="E17" s="315"/>
      <c r="F17" s="315"/>
      <c r="G17" s="315"/>
      <c r="H17" s="315"/>
      <c r="I17" s="315"/>
      <c r="J17" s="315"/>
      <c r="K17" s="315"/>
    </row>
    <row r="18" spans="1:11" s="319" customFormat="1" ht="21.75" customHeight="1" x14ac:dyDescent="0.25">
      <c r="A18" s="317" t="s">
        <v>511</v>
      </c>
      <c r="B18" s="676" t="s">
        <v>512</v>
      </c>
      <c r="C18" s="676"/>
      <c r="D18" s="317" t="s">
        <v>513</v>
      </c>
      <c r="E18" s="317" t="s">
        <v>514</v>
      </c>
      <c r="F18" s="676" t="s">
        <v>111</v>
      </c>
      <c r="G18" s="676"/>
      <c r="H18" s="676"/>
      <c r="I18" s="318"/>
      <c r="J18" s="318"/>
      <c r="K18" s="318"/>
    </row>
    <row r="19" spans="1:11" ht="21.75" customHeight="1" x14ac:dyDescent="0.25">
      <c r="A19" s="320"/>
      <c r="B19" s="676"/>
      <c r="C19" s="676"/>
      <c r="D19" s="320"/>
      <c r="E19" s="320"/>
      <c r="F19" s="675"/>
      <c r="G19" s="675"/>
      <c r="H19" s="675"/>
      <c r="I19" s="315"/>
      <c r="J19" s="315"/>
      <c r="K19" s="315"/>
    </row>
    <row r="20" spans="1:11" ht="21.75" customHeight="1" x14ac:dyDescent="0.25">
      <c r="A20" s="320"/>
      <c r="B20" s="676"/>
      <c r="C20" s="676"/>
      <c r="D20" s="320"/>
      <c r="E20" s="320"/>
      <c r="F20" s="675"/>
      <c r="G20" s="675"/>
      <c r="H20" s="675"/>
    </row>
    <row r="21" spans="1:11" ht="21.75" customHeight="1" x14ac:dyDescent="0.25">
      <c r="A21" s="320"/>
      <c r="B21" s="676"/>
      <c r="C21" s="676"/>
      <c r="D21" s="320"/>
      <c r="E21" s="320"/>
      <c r="F21" s="675"/>
      <c r="G21" s="675"/>
      <c r="H21" s="675"/>
    </row>
    <row r="22" spans="1:11" ht="21.75" customHeight="1" x14ac:dyDescent="0.25">
      <c r="A22" s="320"/>
      <c r="B22" s="676"/>
      <c r="C22" s="676"/>
      <c r="D22" s="320"/>
      <c r="E22" s="320"/>
      <c r="F22" s="675"/>
      <c r="G22" s="675"/>
      <c r="H22" s="675"/>
    </row>
    <row r="23" spans="1:11" ht="21.75" customHeight="1" x14ac:dyDescent="0.25">
      <c r="A23" s="320"/>
      <c r="B23" s="676"/>
      <c r="C23" s="676"/>
      <c r="D23" s="320"/>
      <c r="E23" s="320"/>
      <c r="F23" s="675"/>
      <c r="G23" s="675"/>
      <c r="H23" s="675"/>
    </row>
    <row r="24" spans="1:11" ht="21.75" customHeight="1" x14ac:dyDescent="0.25">
      <c r="A24" s="320"/>
      <c r="B24" s="676"/>
      <c r="C24" s="676"/>
      <c r="D24" s="320"/>
      <c r="E24" s="320"/>
      <c r="F24" s="675"/>
      <c r="G24" s="675"/>
      <c r="H24" s="675"/>
    </row>
    <row r="25" spans="1:11" ht="21.75" customHeight="1" x14ac:dyDescent="0.25">
      <c r="A25" s="320"/>
      <c r="B25" s="676"/>
      <c r="C25" s="676"/>
      <c r="D25" s="320"/>
      <c r="E25" s="320"/>
      <c r="F25" s="675"/>
      <c r="G25" s="675"/>
      <c r="H25" s="675"/>
    </row>
    <row r="26" spans="1:11" ht="21.75" customHeight="1" x14ac:dyDescent="0.25">
      <c r="A26" s="320"/>
      <c r="B26" s="676"/>
      <c r="C26" s="676"/>
      <c r="D26" s="320"/>
      <c r="E26" s="320"/>
      <c r="F26" s="675"/>
      <c r="G26" s="675"/>
      <c r="H26" s="675"/>
    </row>
    <row r="27" spans="1:11" ht="21.75" customHeight="1" x14ac:dyDescent="0.25">
      <c r="A27" s="320"/>
      <c r="B27" s="676"/>
      <c r="C27" s="676"/>
      <c r="D27" s="320"/>
      <c r="E27" s="320"/>
      <c r="F27" s="675"/>
      <c r="G27" s="675"/>
      <c r="H27" s="675"/>
    </row>
    <row r="28" spans="1:11" ht="21.75" customHeight="1" x14ac:dyDescent="0.25">
      <c r="A28" s="320"/>
      <c r="B28" s="676"/>
      <c r="C28" s="676"/>
      <c r="D28" s="320"/>
      <c r="E28" s="320"/>
      <c r="F28" s="675"/>
      <c r="G28" s="675"/>
      <c r="H28" s="675"/>
    </row>
    <row r="29" spans="1:11" ht="21.75" customHeight="1" x14ac:dyDescent="0.25">
      <c r="A29" s="320"/>
      <c r="B29" s="676"/>
      <c r="C29" s="676"/>
      <c r="D29" s="320"/>
      <c r="E29" s="320"/>
      <c r="F29" s="675"/>
      <c r="G29" s="675"/>
      <c r="H29" s="675"/>
    </row>
    <row r="30" spans="1:11" ht="21.75" customHeight="1" x14ac:dyDescent="0.25">
      <c r="A30" s="320"/>
      <c r="B30" s="676"/>
      <c r="C30" s="676"/>
      <c r="D30" s="320"/>
      <c r="E30" s="320"/>
      <c r="F30" s="675"/>
      <c r="G30" s="675"/>
      <c r="H30" s="675"/>
    </row>
    <row r="31" spans="1:11" ht="18" customHeight="1" x14ac:dyDescent="0.25">
      <c r="A31" s="315"/>
      <c r="B31" s="318"/>
      <c r="C31" s="318"/>
      <c r="D31" s="315"/>
      <c r="E31" s="315"/>
      <c r="F31" s="318"/>
      <c r="G31" s="318"/>
    </row>
    <row r="32" spans="1:11" ht="18" customHeight="1" x14ac:dyDescent="0.25">
      <c r="A32" s="315"/>
      <c r="B32" s="318"/>
      <c r="C32" s="318"/>
      <c r="D32" s="315"/>
      <c r="E32" s="315"/>
      <c r="F32" s="318"/>
      <c r="G32" s="318"/>
    </row>
    <row r="33" spans="1:7" ht="18" customHeight="1" x14ac:dyDescent="0.25">
      <c r="A33" s="315"/>
      <c r="B33" s="318"/>
      <c r="C33" s="318"/>
      <c r="D33" s="315"/>
      <c r="E33" s="315"/>
      <c r="F33" s="318"/>
      <c r="G33" s="318"/>
    </row>
    <row r="34" spans="1:7" ht="18" customHeight="1" x14ac:dyDescent="0.25">
      <c r="A34" s="315"/>
      <c r="B34" s="318"/>
      <c r="C34" s="318"/>
      <c r="D34" s="315"/>
      <c r="E34" s="315"/>
      <c r="F34" s="318"/>
      <c r="G34" s="318"/>
    </row>
  </sheetData>
  <mergeCells count="30">
    <mergeCell ref="B3:H4"/>
    <mergeCell ref="B10:H11"/>
    <mergeCell ref="B13:H14"/>
    <mergeCell ref="A1:H1"/>
    <mergeCell ref="B18:C18"/>
    <mergeCell ref="B19:C19"/>
    <mergeCell ref="B28:C28"/>
    <mergeCell ref="B27:C27"/>
    <mergeCell ref="B26:C26"/>
    <mergeCell ref="B25:C25"/>
    <mergeCell ref="B24:C24"/>
    <mergeCell ref="B23:C23"/>
    <mergeCell ref="B22:C22"/>
    <mergeCell ref="B21:C21"/>
    <mergeCell ref="B20:C20"/>
    <mergeCell ref="B30:C30"/>
    <mergeCell ref="B29:C29"/>
    <mergeCell ref="F19:H19"/>
    <mergeCell ref="F18:H18"/>
    <mergeCell ref="F30:H30"/>
    <mergeCell ref="F29:H29"/>
    <mergeCell ref="F28:H28"/>
    <mergeCell ref="F27:H27"/>
    <mergeCell ref="F26:H26"/>
    <mergeCell ref="F25:H25"/>
    <mergeCell ref="F24:H24"/>
    <mergeCell ref="F23:H23"/>
    <mergeCell ref="F22:H22"/>
    <mergeCell ref="F21:H21"/>
    <mergeCell ref="F20:H20"/>
  </mergeCells>
  <phoneticPr fontId="20"/>
  <pageMargins left="0.70866141732283472" right="0.70866141732283472" top="0.74803149606299213" bottom="0.74803149606299213" header="0.31496062992125984" footer="0.31496062992125984"/>
  <pageSetup paperSize="9"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8BBBE-AFD0-49D8-9CF9-42D7CF0C6998}">
  <sheetPr codeName="Sheet12">
    <tabColor theme="0" tint="-0.499984740745262"/>
  </sheetPr>
  <dimension ref="G17:S23"/>
  <sheetViews>
    <sheetView workbookViewId="0"/>
  </sheetViews>
  <sheetFormatPr defaultRowHeight="15.75" x14ac:dyDescent="0.25"/>
  <sheetData>
    <row r="17" spans="7:19" x14ac:dyDescent="0.25">
      <c r="G17" s="138"/>
      <c r="H17" s="138"/>
      <c r="I17" s="138"/>
      <c r="J17" s="138"/>
      <c r="K17" s="138"/>
      <c r="L17" s="138"/>
      <c r="M17" s="138"/>
      <c r="N17" s="138"/>
      <c r="O17" s="138"/>
      <c r="P17" s="138"/>
      <c r="Q17" s="138"/>
      <c r="R17" s="138"/>
      <c r="S17" s="138"/>
    </row>
    <row r="18" spans="7:19" x14ac:dyDescent="0.25">
      <c r="G18" s="138"/>
      <c r="H18" s="138"/>
      <c r="I18" s="138"/>
      <c r="J18" s="138"/>
      <c r="K18" s="138"/>
      <c r="L18" s="138"/>
      <c r="M18" s="138"/>
      <c r="N18" s="138"/>
      <c r="O18" s="138"/>
      <c r="P18" s="138"/>
      <c r="Q18" s="138"/>
      <c r="R18" s="138"/>
      <c r="S18" s="138"/>
    </row>
    <row r="19" spans="7:19" x14ac:dyDescent="0.25">
      <c r="G19" s="138"/>
      <c r="H19" s="138"/>
      <c r="I19" s="138"/>
      <c r="J19" s="138"/>
      <c r="K19" s="138"/>
      <c r="L19" s="138"/>
      <c r="M19" s="138"/>
      <c r="N19" s="138"/>
      <c r="O19" s="138"/>
      <c r="P19" s="138"/>
      <c r="Q19" s="138"/>
      <c r="R19" s="138"/>
      <c r="S19" s="138"/>
    </row>
    <row r="20" spans="7:19" x14ac:dyDescent="0.25">
      <c r="G20" s="138"/>
      <c r="H20" s="138"/>
      <c r="I20" s="138"/>
      <c r="J20" s="138"/>
      <c r="K20" s="138"/>
      <c r="L20" s="138"/>
      <c r="M20" s="138"/>
      <c r="N20" s="138"/>
      <c r="O20" s="138"/>
      <c r="P20" s="138"/>
      <c r="Q20" s="138"/>
      <c r="R20" s="138"/>
      <c r="S20" s="138"/>
    </row>
    <row r="21" spans="7:19" x14ac:dyDescent="0.25">
      <c r="G21" s="138"/>
      <c r="H21" s="138"/>
      <c r="I21" s="138"/>
      <c r="J21" s="138"/>
      <c r="K21" s="138"/>
      <c r="L21" s="138"/>
      <c r="M21" s="138"/>
      <c r="N21" s="138"/>
      <c r="O21" s="138"/>
      <c r="P21" s="138"/>
      <c r="Q21" s="138"/>
      <c r="R21" s="138"/>
      <c r="S21" s="138"/>
    </row>
    <row r="22" spans="7:19" x14ac:dyDescent="0.25">
      <c r="G22" s="138"/>
      <c r="H22" s="138"/>
      <c r="I22" s="138"/>
      <c r="J22" s="138"/>
      <c r="K22" s="138"/>
      <c r="L22" s="138"/>
      <c r="M22" s="138"/>
      <c r="N22" s="138"/>
      <c r="O22" s="138"/>
      <c r="P22" s="138"/>
      <c r="Q22" s="138"/>
      <c r="R22" s="138"/>
      <c r="S22" s="138"/>
    </row>
    <row r="23" spans="7:19" x14ac:dyDescent="0.25">
      <c r="G23" s="138"/>
      <c r="H23" s="138"/>
      <c r="I23" s="138"/>
      <c r="J23" s="138"/>
      <c r="K23" s="138"/>
      <c r="L23" s="138"/>
      <c r="M23" s="138"/>
      <c r="N23" s="138"/>
      <c r="O23" s="138"/>
      <c r="P23" s="138"/>
      <c r="Q23" s="138"/>
      <c r="R23" s="138"/>
      <c r="S23" s="138"/>
    </row>
  </sheetData>
  <phoneticPr fontId="20"/>
  <pageMargins left="0.70866141732283472" right="0.70866141732283472" top="0.74803149606299213" bottom="0.74803149606299213" header="0.31496062992125984" footer="0.31496062992125984"/>
  <pageSetup paperSize="9"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7CAD0-E63A-4F72-B996-F9C407BD8CBC}">
  <sheetPr codeName="Sheet13">
    <tabColor theme="0" tint="-0.499984740745262"/>
  </sheetPr>
  <dimension ref="G17:S23"/>
  <sheetViews>
    <sheetView workbookViewId="0"/>
  </sheetViews>
  <sheetFormatPr defaultRowHeight="15.75" x14ac:dyDescent="0.25"/>
  <sheetData>
    <row r="17" spans="7:19" x14ac:dyDescent="0.25">
      <c r="G17" s="138"/>
      <c r="H17" s="138"/>
      <c r="I17" s="138"/>
      <c r="J17" s="138"/>
      <c r="K17" s="138"/>
      <c r="L17" s="138"/>
      <c r="M17" s="138"/>
      <c r="N17" s="138"/>
      <c r="O17" s="138"/>
      <c r="P17" s="138"/>
      <c r="Q17" s="138"/>
      <c r="R17" s="138"/>
      <c r="S17" s="138"/>
    </row>
    <row r="18" spans="7:19" x14ac:dyDescent="0.25">
      <c r="G18" s="138"/>
      <c r="H18" s="138"/>
      <c r="I18" s="138"/>
      <c r="J18" s="138"/>
      <c r="K18" s="138"/>
      <c r="L18" s="138"/>
      <c r="M18" s="138"/>
      <c r="N18" s="138"/>
      <c r="O18" s="138"/>
      <c r="P18" s="138"/>
      <c r="Q18" s="138"/>
      <c r="R18" s="138"/>
      <c r="S18" s="138"/>
    </row>
    <row r="19" spans="7:19" x14ac:dyDescent="0.25">
      <c r="G19" s="138"/>
      <c r="H19" s="138"/>
      <c r="I19" s="138"/>
      <c r="J19" s="138"/>
      <c r="K19" s="138"/>
      <c r="L19" s="138"/>
      <c r="M19" s="138"/>
      <c r="N19" s="138"/>
      <c r="O19" s="138"/>
      <c r="P19" s="138"/>
      <c r="Q19" s="138"/>
      <c r="R19" s="138"/>
      <c r="S19" s="138"/>
    </row>
    <row r="20" spans="7:19" x14ac:dyDescent="0.25">
      <c r="G20" s="138"/>
      <c r="H20" s="138"/>
      <c r="I20" s="138"/>
      <c r="J20" s="138"/>
      <c r="K20" s="138"/>
      <c r="L20" s="138"/>
      <c r="M20" s="138"/>
      <c r="N20" s="138"/>
      <c r="O20" s="138"/>
      <c r="P20" s="138"/>
      <c r="Q20" s="138"/>
      <c r="R20" s="138"/>
      <c r="S20" s="138"/>
    </row>
    <row r="21" spans="7:19" x14ac:dyDescent="0.25">
      <c r="G21" s="138"/>
      <c r="H21" s="138"/>
      <c r="I21" s="138"/>
      <c r="J21" s="138"/>
      <c r="K21" s="138"/>
      <c r="L21" s="138"/>
      <c r="M21" s="138"/>
      <c r="N21" s="138"/>
      <c r="O21" s="138"/>
      <c r="P21" s="138"/>
      <c r="Q21" s="138"/>
      <c r="R21" s="138"/>
      <c r="S21" s="138"/>
    </row>
    <row r="22" spans="7:19" x14ac:dyDescent="0.25">
      <c r="G22" s="138"/>
      <c r="H22" s="138"/>
      <c r="I22" s="138"/>
      <c r="J22" s="138"/>
      <c r="K22" s="138"/>
      <c r="L22" s="138"/>
      <c r="M22" s="138"/>
      <c r="N22" s="138"/>
      <c r="O22" s="138"/>
      <c r="P22" s="138"/>
      <c r="Q22" s="138"/>
      <c r="R22" s="138"/>
      <c r="S22" s="138"/>
    </row>
    <row r="23" spans="7:19" x14ac:dyDescent="0.25">
      <c r="G23" s="138"/>
      <c r="H23" s="138"/>
      <c r="I23" s="138"/>
      <c r="J23" s="138"/>
      <c r="K23" s="138"/>
      <c r="L23" s="138"/>
      <c r="M23" s="138"/>
      <c r="N23" s="138"/>
      <c r="O23" s="138"/>
      <c r="P23" s="138"/>
      <c r="Q23" s="138"/>
      <c r="R23" s="138"/>
      <c r="S23" s="138"/>
    </row>
  </sheetData>
  <phoneticPr fontId="20"/>
  <pageMargins left="0.70866141732283472" right="0.70866141732283472" top="0.74803149606299213" bottom="0.74803149606299213" header="0.31496062992125984" footer="0.31496062992125984"/>
  <pageSetup paperSize="9"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2C56A-CB3F-4B09-A24A-2FA8BB62E59F}">
  <sheetPr codeName="Sheet14">
    <tabColor theme="4" tint="0.39997558519241921"/>
  </sheetPr>
  <dimension ref="A1:S35"/>
  <sheetViews>
    <sheetView view="pageLayout" zoomScaleNormal="115" workbookViewId="0">
      <selection activeCell="D6" sqref="D6:P6"/>
    </sheetView>
  </sheetViews>
  <sheetFormatPr defaultColWidth="3.77734375" defaultRowHeight="21.75" customHeight="1" x14ac:dyDescent="0.25"/>
  <cols>
    <col min="1" max="18" width="3.77734375" style="2"/>
    <col min="19" max="19" width="3.77734375" style="2" customWidth="1"/>
    <col min="20" max="16384" width="3.77734375" style="2"/>
  </cols>
  <sheetData>
    <row r="1" spans="1:19" ht="21.75" customHeight="1" x14ac:dyDescent="0.25">
      <c r="A1" s="2" t="s">
        <v>173</v>
      </c>
    </row>
    <row r="2" spans="1:19" ht="21.75" customHeight="1" x14ac:dyDescent="0.25">
      <c r="A2" s="5"/>
      <c r="B2" s="5"/>
      <c r="C2" s="5"/>
      <c r="D2" s="5"/>
      <c r="E2" s="5"/>
      <c r="F2" s="5"/>
      <c r="G2" s="5"/>
      <c r="H2" s="5"/>
      <c r="I2" s="5"/>
      <c r="J2" s="5"/>
      <c r="K2" s="5"/>
      <c r="L2" s="5"/>
      <c r="M2" s="5"/>
      <c r="N2" s="5"/>
      <c r="O2" s="5"/>
      <c r="P2" s="5"/>
      <c r="Q2" s="5"/>
      <c r="R2" s="5"/>
      <c r="S2" s="5"/>
    </row>
    <row r="3" spans="1:19" ht="21.75" customHeight="1" x14ac:dyDescent="0.25">
      <c r="A3" s="5"/>
      <c r="B3" s="5"/>
      <c r="C3" s="5"/>
      <c r="D3" s="5"/>
      <c r="E3" s="5"/>
      <c r="F3" s="5"/>
      <c r="G3" s="5"/>
      <c r="H3" s="5"/>
      <c r="I3" s="5"/>
      <c r="J3" s="5"/>
      <c r="K3" s="5"/>
      <c r="L3" s="5"/>
      <c r="M3" s="5"/>
      <c r="N3" s="506" t="s">
        <v>42</v>
      </c>
      <c r="O3" s="506"/>
      <c r="P3" s="506"/>
      <c r="Q3" s="506"/>
      <c r="R3" s="506"/>
      <c r="S3" s="506"/>
    </row>
    <row r="4" spans="1:19" ht="21.75" customHeight="1" x14ac:dyDescent="0.25">
      <c r="A4" s="5"/>
      <c r="B4" s="5"/>
      <c r="C4" s="5"/>
      <c r="D4" s="5"/>
      <c r="E4" s="5"/>
      <c r="F4" s="5"/>
      <c r="G4" s="5"/>
      <c r="H4" s="5"/>
      <c r="I4" s="5"/>
      <c r="J4" s="5"/>
      <c r="K4" s="5"/>
      <c r="L4" s="5"/>
      <c r="M4" s="5"/>
      <c r="N4" s="363">
        <v>46122</v>
      </c>
      <c r="O4" s="363"/>
      <c r="P4" s="363"/>
      <c r="Q4" s="363"/>
      <c r="R4" s="363"/>
      <c r="S4" s="363"/>
    </row>
    <row r="5" spans="1:19" ht="21.75" customHeight="1" x14ac:dyDescent="0.25">
      <c r="A5" s="5"/>
      <c r="B5" s="5"/>
      <c r="C5" s="5"/>
      <c r="D5" s="5"/>
      <c r="E5" s="5"/>
      <c r="F5" s="5"/>
      <c r="G5" s="5"/>
      <c r="H5" s="5"/>
      <c r="I5" s="5"/>
      <c r="J5" s="5"/>
      <c r="K5" s="5"/>
      <c r="L5" s="5"/>
      <c r="M5" s="5"/>
      <c r="N5" s="5"/>
      <c r="O5" s="5"/>
      <c r="P5" s="5"/>
      <c r="Q5" s="5"/>
      <c r="R5" s="5"/>
      <c r="S5" s="5"/>
    </row>
    <row r="6" spans="1:19" ht="21.75" customHeight="1" x14ac:dyDescent="0.25">
      <c r="B6" s="132"/>
      <c r="C6" s="132"/>
      <c r="D6" s="693">
        <f>'様式第１号（第５条関係）'!A2</f>
        <v>9</v>
      </c>
      <c r="E6" s="693"/>
      <c r="F6" s="693"/>
      <c r="G6" s="693"/>
      <c r="H6" s="693"/>
      <c r="I6" s="693"/>
      <c r="J6" s="693"/>
      <c r="K6" s="693"/>
      <c r="L6" s="693"/>
      <c r="M6" s="693"/>
      <c r="N6" s="693"/>
      <c r="O6" s="693"/>
      <c r="P6" s="693"/>
      <c r="Q6" s="132"/>
      <c r="R6" s="132"/>
      <c r="S6" s="132"/>
    </row>
    <row r="7" spans="1:19" ht="21.75" customHeight="1" x14ac:dyDescent="0.25">
      <c r="A7" s="5"/>
      <c r="B7" s="5"/>
      <c r="C7" s="5"/>
      <c r="D7" s="5"/>
      <c r="E7" s="5"/>
      <c r="F7" s="5"/>
      <c r="G7" s="5"/>
      <c r="H7" s="5"/>
      <c r="I7" s="5"/>
      <c r="J7" s="5"/>
      <c r="K7" s="5"/>
      <c r="L7" s="5"/>
      <c r="M7" s="5"/>
      <c r="N7" s="5"/>
      <c r="O7" s="5"/>
      <c r="P7" s="5"/>
      <c r="Q7" s="5"/>
      <c r="R7" s="5"/>
      <c r="S7" s="5"/>
    </row>
    <row r="8" spans="1:19" ht="21.75" customHeight="1" x14ac:dyDescent="0.25">
      <c r="A8" s="364" t="s">
        <v>100</v>
      </c>
      <c r="B8" s="364"/>
      <c r="C8" s="5"/>
      <c r="D8" s="691" t="str">
        <f>'様式第１号（第５条関係）'!M9</f>
        <v>■■自治会</v>
      </c>
      <c r="E8" s="691"/>
      <c r="F8" s="691"/>
      <c r="G8" s="691"/>
      <c r="H8" s="691"/>
      <c r="I8" s="691"/>
      <c r="J8" s="691"/>
      <c r="K8" s="5"/>
      <c r="L8" s="5"/>
      <c r="M8" s="5"/>
      <c r="N8" s="5"/>
      <c r="O8" s="5"/>
      <c r="P8" s="5"/>
      <c r="Q8" s="5"/>
      <c r="R8" s="5"/>
      <c r="S8" s="5"/>
    </row>
    <row r="9" spans="1:19" ht="21.75" customHeight="1" x14ac:dyDescent="0.25">
      <c r="A9" s="364" t="s">
        <v>101</v>
      </c>
      <c r="B9" s="364"/>
      <c r="C9" s="5"/>
      <c r="D9" s="692" t="str">
        <f>'様式第１号（第５条関係）'!M10</f>
        <v>●●　●●</v>
      </c>
      <c r="E9" s="692"/>
      <c r="F9" s="692"/>
      <c r="G9" s="131"/>
      <c r="H9" s="1" t="s">
        <v>174</v>
      </c>
      <c r="I9" s="133"/>
      <c r="J9" s="133"/>
      <c r="K9" s="5"/>
      <c r="L9" s="5"/>
      <c r="M9" s="5"/>
      <c r="N9" s="5"/>
      <c r="O9" s="5"/>
      <c r="P9" s="5"/>
      <c r="Q9" s="5"/>
      <c r="R9" s="5"/>
      <c r="S9" s="5"/>
    </row>
    <row r="10" spans="1:19" ht="21.75" customHeight="1" x14ac:dyDescent="0.25">
      <c r="A10" s="5"/>
      <c r="B10" s="5"/>
      <c r="C10" s="5"/>
      <c r="D10" s="5"/>
      <c r="E10" s="5"/>
      <c r="F10" s="5"/>
      <c r="G10" s="5"/>
      <c r="H10" s="5"/>
      <c r="I10" s="5"/>
      <c r="J10" s="5"/>
      <c r="K10" s="5"/>
      <c r="L10" s="5"/>
      <c r="M10" s="5"/>
      <c r="N10" s="5"/>
      <c r="O10" s="5"/>
      <c r="P10" s="5"/>
      <c r="Q10" s="5"/>
      <c r="R10" s="5"/>
      <c r="S10" s="5"/>
    </row>
    <row r="11" spans="1:19" ht="21.75" customHeight="1" x14ac:dyDescent="0.25">
      <c r="A11" s="5"/>
      <c r="B11" s="5"/>
      <c r="C11" s="5"/>
      <c r="D11" s="5"/>
      <c r="E11" s="5"/>
      <c r="F11" s="5"/>
      <c r="G11" s="5"/>
      <c r="H11" s="5"/>
      <c r="I11" s="5"/>
      <c r="J11" s="5"/>
      <c r="K11" s="5"/>
      <c r="L11" s="5"/>
      <c r="M11" s="5" t="s">
        <v>175</v>
      </c>
      <c r="N11" s="5"/>
      <c r="O11" s="5"/>
      <c r="P11" s="5"/>
      <c r="Q11" s="5"/>
      <c r="R11" s="5"/>
      <c r="S11" s="5"/>
    </row>
    <row r="12" spans="1:19" ht="21.75" customHeight="1" x14ac:dyDescent="0.25">
      <c r="A12" s="5"/>
      <c r="B12" s="5"/>
      <c r="C12" s="5"/>
      <c r="D12" s="5"/>
      <c r="E12" s="5"/>
      <c r="F12" s="5"/>
      <c r="G12" s="5"/>
      <c r="H12" s="5"/>
      <c r="I12" s="5"/>
      <c r="J12" s="5"/>
      <c r="K12" s="5"/>
      <c r="L12" s="5"/>
      <c r="M12" s="5"/>
      <c r="N12" s="5"/>
      <c r="O12" s="5"/>
      <c r="P12" s="5"/>
      <c r="Q12" s="5"/>
      <c r="R12" s="5"/>
      <c r="S12" s="5"/>
    </row>
    <row r="13" spans="1:19" ht="21.75" customHeight="1" x14ac:dyDescent="0.25">
      <c r="A13" s="680" t="str">
        <f>"　"&amp;TEXT('様式第１号（第５条関係）'!N3,"ggg e 年m 月d 日")&amp;"付けで申請のありました補助金については、次のとおり決定しましたので、まんのう町コミュニティ助成事業補助金交付要項第６条の規定により通知します。"</f>
        <v>　令和　　　年　　　月　　　日付けで申請のありました補助金については、次のとおり決定しましたので、まんのう町コミュニティ助成事業補助金交付要項第６条の規定により通知します。</v>
      </c>
      <c r="B13" s="680"/>
      <c r="C13" s="680"/>
      <c r="D13" s="680"/>
      <c r="E13" s="680"/>
      <c r="F13" s="680"/>
      <c r="G13" s="680"/>
      <c r="H13" s="680"/>
      <c r="I13" s="680"/>
      <c r="J13" s="680"/>
      <c r="K13" s="680"/>
      <c r="L13" s="680"/>
      <c r="M13" s="680"/>
      <c r="N13" s="680"/>
      <c r="O13" s="680"/>
      <c r="P13" s="680"/>
      <c r="Q13" s="680"/>
      <c r="R13" s="680"/>
      <c r="S13" s="680"/>
    </row>
    <row r="14" spans="1:19" ht="21.75" customHeight="1" x14ac:dyDescent="0.25">
      <c r="A14" s="681"/>
      <c r="B14" s="681"/>
      <c r="C14" s="681"/>
      <c r="D14" s="681"/>
      <c r="E14" s="681"/>
      <c r="F14" s="681"/>
      <c r="G14" s="681"/>
      <c r="H14" s="681"/>
      <c r="I14" s="681"/>
      <c r="J14" s="681"/>
      <c r="K14" s="681"/>
      <c r="L14" s="681"/>
      <c r="M14" s="681"/>
      <c r="N14" s="681"/>
      <c r="O14" s="681"/>
      <c r="P14" s="681"/>
      <c r="Q14" s="681"/>
      <c r="R14" s="681"/>
      <c r="S14" s="681"/>
    </row>
    <row r="15" spans="1:19" ht="21.75" customHeight="1" x14ac:dyDescent="0.25">
      <c r="A15" s="349" t="s">
        <v>105</v>
      </c>
      <c r="B15" s="349"/>
      <c r="C15" s="349"/>
      <c r="D15" s="349"/>
      <c r="E15" s="349"/>
      <c r="F15" s="349"/>
      <c r="G15" s="349" t="s">
        <v>107</v>
      </c>
      <c r="H15" s="349"/>
      <c r="I15" s="349"/>
      <c r="J15" s="349"/>
      <c r="K15" s="349"/>
      <c r="L15" s="349"/>
      <c r="M15" s="349"/>
      <c r="N15" s="349"/>
      <c r="O15" s="349"/>
      <c r="P15" s="349"/>
      <c r="Q15" s="349"/>
      <c r="R15" s="349"/>
      <c r="S15" s="349"/>
    </row>
    <row r="16" spans="1:19" ht="21.75" customHeight="1" x14ac:dyDescent="0.25">
      <c r="A16" s="349"/>
      <c r="B16" s="349"/>
      <c r="C16" s="349"/>
      <c r="D16" s="349"/>
      <c r="E16" s="349"/>
      <c r="F16" s="349"/>
      <c r="G16" s="349"/>
      <c r="H16" s="349"/>
      <c r="I16" s="349"/>
      <c r="J16" s="349"/>
      <c r="K16" s="349"/>
      <c r="L16" s="349"/>
      <c r="M16" s="349"/>
      <c r="N16" s="349"/>
      <c r="O16" s="349"/>
      <c r="P16" s="349"/>
      <c r="Q16" s="349"/>
      <c r="R16" s="349"/>
      <c r="S16" s="349"/>
    </row>
    <row r="17" spans="1:19" ht="21.75" customHeight="1" x14ac:dyDescent="0.25">
      <c r="A17" s="349" t="s">
        <v>176</v>
      </c>
      <c r="B17" s="349"/>
      <c r="C17" s="349"/>
      <c r="D17" s="349"/>
      <c r="E17" s="349"/>
      <c r="F17" s="349"/>
      <c r="G17" s="694">
        <f>'様式第１号（第５条関係）'!G24</f>
        <v>2500000</v>
      </c>
      <c r="H17" s="694"/>
      <c r="I17" s="694"/>
      <c r="J17" s="694"/>
      <c r="K17" s="694"/>
      <c r="L17" s="694"/>
      <c r="M17" s="694"/>
      <c r="N17" s="694"/>
      <c r="O17" s="694"/>
      <c r="P17" s="694"/>
      <c r="Q17" s="694"/>
      <c r="R17" s="694"/>
      <c r="S17" s="694"/>
    </row>
    <row r="18" spans="1:19" ht="21.75" customHeight="1" x14ac:dyDescent="0.25">
      <c r="A18" s="349"/>
      <c r="B18" s="349"/>
      <c r="C18" s="349"/>
      <c r="D18" s="349"/>
      <c r="E18" s="349"/>
      <c r="F18" s="349"/>
      <c r="G18" s="694"/>
      <c r="H18" s="694"/>
      <c r="I18" s="694"/>
      <c r="J18" s="694"/>
      <c r="K18" s="694"/>
      <c r="L18" s="694"/>
      <c r="M18" s="694"/>
      <c r="N18" s="694"/>
      <c r="O18" s="694"/>
      <c r="P18" s="694"/>
      <c r="Q18" s="694"/>
      <c r="R18" s="694"/>
      <c r="S18" s="694"/>
    </row>
    <row r="19" spans="1:19" ht="21.75" customHeight="1" x14ac:dyDescent="0.25">
      <c r="A19" s="349" t="s">
        <v>177</v>
      </c>
      <c r="B19" s="349"/>
      <c r="C19" s="349"/>
      <c r="D19" s="349"/>
      <c r="E19" s="349"/>
      <c r="F19" s="349"/>
      <c r="G19" s="682" t="s">
        <v>367</v>
      </c>
      <c r="H19" s="683"/>
      <c r="I19" s="683"/>
      <c r="J19" s="683"/>
      <c r="K19" s="683"/>
      <c r="L19" s="683"/>
      <c r="M19" s="683"/>
      <c r="N19" s="683"/>
      <c r="O19" s="683"/>
      <c r="P19" s="683"/>
      <c r="Q19" s="683"/>
      <c r="R19" s="683"/>
      <c r="S19" s="684"/>
    </row>
    <row r="20" spans="1:19" ht="21.75" customHeight="1" x14ac:dyDescent="0.25">
      <c r="A20" s="349"/>
      <c r="B20" s="349"/>
      <c r="C20" s="349"/>
      <c r="D20" s="349"/>
      <c r="E20" s="349"/>
      <c r="F20" s="349"/>
      <c r="G20" s="685"/>
      <c r="H20" s="686"/>
      <c r="I20" s="686"/>
      <c r="J20" s="686"/>
      <c r="K20" s="686"/>
      <c r="L20" s="686"/>
      <c r="M20" s="686"/>
      <c r="N20" s="686"/>
      <c r="O20" s="686"/>
      <c r="P20" s="686"/>
      <c r="Q20" s="686"/>
      <c r="R20" s="686"/>
      <c r="S20" s="687"/>
    </row>
    <row r="21" spans="1:19" ht="21.75" customHeight="1" x14ac:dyDescent="0.25">
      <c r="A21" s="349"/>
      <c r="B21" s="349"/>
      <c r="C21" s="349"/>
      <c r="D21" s="349"/>
      <c r="E21" s="349"/>
      <c r="F21" s="349"/>
      <c r="G21" s="685"/>
      <c r="H21" s="686"/>
      <c r="I21" s="686"/>
      <c r="J21" s="686"/>
      <c r="K21" s="686"/>
      <c r="L21" s="686"/>
      <c r="M21" s="686"/>
      <c r="N21" s="686"/>
      <c r="O21" s="686"/>
      <c r="P21" s="686"/>
      <c r="Q21" s="686"/>
      <c r="R21" s="686"/>
      <c r="S21" s="687"/>
    </row>
    <row r="22" spans="1:19" ht="21.75" customHeight="1" x14ac:dyDescent="0.25">
      <c r="A22" s="349"/>
      <c r="B22" s="349"/>
      <c r="C22" s="349"/>
      <c r="D22" s="349"/>
      <c r="E22" s="349"/>
      <c r="F22" s="349"/>
      <c r="G22" s="685"/>
      <c r="H22" s="686"/>
      <c r="I22" s="686"/>
      <c r="J22" s="686"/>
      <c r="K22" s="686"/>
      <c r="L22" s="686"/>
      <c r="M22" s="686"/>
      <c r="N22" s="686"/>
      <c r="O22" s="686"/>
      <c r="P22" s="686"/>
      <c r="Q22" s="686"/>
      <c r="R22" s="686"/>
      <c r="S22" s="687"/>
    </row>
    <row r="23" spans="1:19" ht="21.75" customHeight="1" x14ac:dyDescent="0.25">
      <c r="A23" s="349"/>
      <c r="B23" s="349"/>
      <c r="C23" s="349"/>
      <c r="D23" s="349"/>
      <c r="E23" s="349"/>
      <c r="F23" s="349"/>
      <c r="G23" s="685"/>
      <c r="H23" s="686"/>
      <c r="I23" s="686"/>
      <c r="J23" s="686"/>
      <c r="K23" s="686"/>
      <c r="L23" s="686"/>
      <c r="M23" s="686"/>
      <c r="N23" s="686"/>
      <c r="O23" s="686"/>
      <c r="P23" s="686"/>
      <c r="Q23" s="686"/>
      <c r="R23" s="686"/>
      <c r="S23" s="687"/>
    </row>
    <row r="24" spans="1:19" ht="21.75" customHeight="1" x14ac:dyDescent="0.25">
      <c r="A24" s="349"/>
      <c r="B24" s="349"/>
      <c r="C24" s="349"/>
      <c r="D24" s="349"/>
      <c r="E24" s="349"/>
      <c r="F24" s="349"/>
      <c r="G24" s="685"/>
      <c r="H24" s="686"/>
      <c r="I24" s="686"/>
      <c r="J24" s="686"/>
      <c r="K24" s="686"/>
      <c r="L24" s="686"/>
      <c r="M24" s="686"/>
      <c r="N24" s="686"/>
      <c r="O24" s="686"/>
      <c r="P24" s="686"/>
      <c r="Q24" s="686"/>
      <c r="R24" s="686"/>
      <c r="S24" s="687"/>
    </row>
    <row r="25" spans="1:19" ht="21.75" customHeight="1" x14ac:dyDescent="0.25">
      <c r="A25" s="349"/>
      <c r="B25" s="349"/>
      <c r="C25" s="349"/>
      <c r="D25" s="349"/>
      <c r="E25" s="349"/>
      <c r="F25" s="349"/>
      <c r="G25" s="688"/>
      <c r="H25" s="689"/>
      <c r="I25" s="689"/>
      <c r="J25" s="689"/>
      <c r="K25" s="689"/>
      <c r="L25" s="689"/>
      <c r="M25" s="689"/>
      <c r="N25" s="689"/>
      <c r="O25" s="689"/>
      <c r="P25" s="689"/>
      <c r="Q25" s="689"/>
      <c r="R25" s="689"/>
      <c r="S25" s="690"/>
    </row>
    <row r="26" spans="1:19" ht="21.75" customHeight="1" x14ac:dyDescent="0.25">
      <c r="A26" s="349" t="s">
        <v>111</v>
      </c>
      <c r="B26" s="349"/>
      <c r="C26" s="349"/>
      <c r="D26" s="349"/>
      <c r="E26" s="349"/>
      <c r="F26" s="349"/>
      <c r="G26" s="679" t="s">
        <v>368</v>
      </c>
      <c r="H26" s="679"/>
      <c r="I26" s="679"/>
      <c r="J26" s="679"/>
      <c r="K26" s="679"/>
      <c r="L26" s="679"/>
      <c r="M26" s="679"/>
      <c r="N26" s="679"/>
      <c r="O26" s="679"/>
      <c r="P26" s="679"/>
      <c r="Q26" s="679"/>
      <c r="R26" s="679"/>
      <c r="S26" s="679"/>
    </row>
    <row r="27" spans="1:19" ht="21.75" customHeight="1" x14ac:dyDescent="0.25">
      <c r="A27" s="349"/>
      <c r="B27" s="349"/>
      <c r="C27" s="349"/>
      <c r="D27" s="349"/>
      <c r="E27" s="349"/>
      <c r="F27" s="349"/>
      <c r="G27" s="679"/>
      <c r="H27" s="679"/>
      <c r="I27" s="679"/>
      <c r="J27" s="679"/>
      <c r="K27" s="679"/>
      <c r="L27" s="679"/>
      <c r="M27" s="679"/>
      <c r="N27" s="679"/>
      <c r="O27" s="679"/>
      <c r="P27" s="679"/>
      <c r="Q27" s="679"/>
      <c r="R27" s="679"/>
      <c r="S27" s="679"/>
    </row>
    <row r="28" spans="1:19" ht="21.75" customHeight="1" x14ac:dyDescent="0.25">
      <c r="A28" s="349"/>
      <c r="B28" s="349"/>
      <c r="C28" s="349"/>
      <c r="D28" s="349"/>
      <c r="E28" s="349"/>
      <c r="F28" s="349"/>
      <c r="G28" s="679"/>
      <c r="H28" s="679"/>
      <c r="I28" s="679"/>
      <c r="J28" s="679"/>
      <c r="K28" s="679"/>
      <c r="L28" s="679"/>
      <c r="M28" s="679"/>
      <c r="N28" s="679"/>
      <c r="O28" s="679"/>
      <c r="P28" s="679"/>
      <c r="Q28" s="679"/>
      <c r="R28" s="679"/>
      <c r="S28" s="679"/>
    </row>
    <row r="29" spans="1:19" ht="21.75" customHeight="1" x14ac:dyDescent="0.25">
      <c r="A29" s="349"/>
      <c r="B29" s="349"/>
      <c r="C29" s="349"/>
      <c r="D29" s="349"/>
      <c r="E29" s="349"/>
      <c r="F29" s="349"/>
      <c r="G29" s="679"/>
      <c r="H29" s="679"/>
      <c r="I29" s="679"/>
      <c r="J29" s="679"/>
      <c r="K29" s="679"/>
      <c r="L29" s="679"/>
      <c r="M29" s="679"/>
      <c r="N29" s="679"/>
      <c r="O29" s="679"/>
      <c r="P29" s="679"/>
      <c r="Q29" s="679"/>
      <c r="R29" s="679"/>
      <c r="S29" s="679"/>
    </row>
    <row r="30" spans="1:19" ht="21.75" customHeight="1" x14ac:dyDescent="0.25">
      <c r="A30" s="349"/>
      <c r="B30" s="349"/>
      <c r="C30" s="349"/>
      <c r="D30" s="349"/>
      <c r="E30" s="349"/>
      <c r="F30" s="349"/>
      <c r="G30" s="679"/>
      <c r="H30" s="679"/>
      <c r="I30" s="679"/>
      <c r="J30" s="679"/>
      <c r="K30" s="679"/>
      <c r="L30" s="679"/>
      <c r="M30" s="679"/>
      <c r="N30" s="679"/>
      <c r="O30" s="679"/>
      <c r="P30" s="679"/>
      <c r="Q30" s="679"/>
      <c r="R30" s="679"/>
      <c r="S30" s="679"/>
    </row>
    <row r="31" spans="1:19" ht="21.75" customHeight="1" x14ac:dyDescent="0.25">
      <c r="A31" s="349"/>
      <c r="B31" s="349"/>
      <c r="C31" s="349"/>
      <c r="D31" s="349"/>
      <c r="E31" s="349"/>
      <c r="F31" s="349"/>
      <c r="G31" s="679"/>
      <c r="H31" s="679"/>
      <c r="I31" s="679"/>
      <c r="J31" s="679"/>
      <c r="K31" s="679"/>
      <c r="L31" s="679"/>
      <c r="M31" s="679"/>
      <c r="N31" s="679"/>
      <c r="O31" s="679"/>
      <c r="P31" s="679"/>
      <c r="Q31" s="679"/>
      <c r="R31" s="679"/>
      <c r="S31" s="679"/>
    </row>
    <row r="32" spans="1:19" ht="21.75" customHeight="1" x14ac:dyDescent="0.25">
      <c r="A32" s="349"/>
      <c r="B32" s="349"/>
      <c r="C32" s="349"/>
      <c r="D32" s="349"/>
      <c r="E32" s="349"/>
      <c r="F32" s="349"/>
      <c r="G32" s="679"/>
      <c r="H32" s="679"/>
      <c r="I32" s="679"/>
      <c r="J32" s="679"/>
      <c r="K32" s="679"/>
      <c r="L32" s="679"/>
      <c r="M32" s="679"/>
      <c r="N32" s="679"/>
      <c r="O32" s="679"/>
      <c r="P32" s="679"/>
      <c r="Q32" s="679"/>
      <c r="R32" s="679"/>
      <c r="S32" s="679"/>
    </row>
    <row r="33" spans="1:19" ht="21.75" customHeight="1" x14ac:dyDescent="0.25">
      <c r="A33" s="349"/>
      <c r="B33" s="349"/>
      <c r="C33" s="349"/>
      <c r="D33" s="349"/>
      <c r="E33" s="349"/>
      <c r="F33" s="349"/>
      <c r="G33" s="679"/>
      <c r="H33" s="679"/>
      <c r="I33" s="679"/>
      <c r="J33" s="679"/>
      <c r="K33" s="679"/>
      <c r="L33" s="679"/>
      <c r="M33" s="679"/>
      <c r="N33" s="679"/>
      <c r="O33" s="679"/>
      <c r="P33" s="679"/>
      <c r="Q33" s="679"/>
      <c r="R33" s="679"/>
      <c r="S33" s="679"/>
    </row>
    <row r="34" spans="1:19" ht="21.75" customHeight="1" x14ac:dyDescent="0.25">
      <c r="A34" s="297"/>
      <c r="B34" s="297"/>
      <c r="C34" s="297"/>
      <c r="D34" s="297"/>
      <c r="E34" s="297"/>
      <c r="F34" s="297"/>
      <c r="G34" s="297"/>
      <c r="H34" s="297"/>
      <c r="I34" s="297"/>
      <c r="J34" s="297"/>
      <c r="K34" s="297"/>
      <c r="L34" s="297"/>
      <c r="M34" s="297"/>
      <c r="N34" s="297"/>
      <c r="O34" s="297"/>
      <c r="P34" s="297"/>
      <c r="Q34" s="297"/>
      <c r="R34" s="297"/>
    </row>
    <row r="35" spans="1:19" ht="21.75" customHeight="1" x14ac:dyDescent="0.25">
      <c r="A35" s="297"/>
      <c r="B35" s="297"/>
      <c r="C35" s="297"/>
      <c r="D35" s="297"/>
      <c r="E35" s="297"/>
      <c r="F35" s="297"/>
      <c r="G35" s="297"/>
      <c r="H35" s="297"/>
      <c r="I35" s="297"/>
      <c r="J35" s="297"/>
      <c r="K35" s="297"/>
      <c r="L35" s="297"/>
      <c r="M35" s="297"/>
      <c r="N35" s="297"/>
      <c r="O35" s="297"/>
      <c r="P35" s="297"/>
      <c r="Q35" s="297"/>
      <c r="R35" s="297"/>
    </row>
  </sheetData>
  <mergeCells count="16">
    <mergeCell ref="N3:S3"/>
    <mergeCell ref="N4:S4"/>
    <mergeCell ref="A8:B8"/>
    <mergeCell ref="A9:B9"/>
    <mergeCell ref="A26:F33"/>
    <mergeCell ref="G26:S33"/>
    <mergeCell ref="A13:S14"/>
    <mergeCell ref="A15:F16"/>
    <mergeCell ref="G15:S16"/>
    <mergeCell ref="A19:F25"/>
    <mergeCell ref="G19:S25"/>
    <mergeCell ref="D8:J8"/>
    <mergeCell ref="D9:F9"/>
    <mergeCell ref="D6:P6"/>
    <mergeCell ref="A17:F18"/>
    <mergeCell ref="G17:S18"/>
  </mergeCells>
  <phoneticPr fontId="20"/>
  <pageMargins left="0.70866141732283472" right="0.70866141732283472" top="0.74803149606299213" bottom="0.74803149606299213" header="0.31496062992125984" footer="0.31496062992125984"/>
  <pageSetup paperSize="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8D170-D102-485B-A82A-742126E66CD4}">
  <sheetPr codeName="Sheet15">
    <tabColor theme="4" tint="0.39997558519241921"/>
  </sheetPr>
  <dimension ref="A1:S33"/>
  <sheetViews>
    <sheetView view="pageLayout" zoomScaleNormal="115" workbookViewId="0">
      <selection activeCell="N3" sqref="N3:S3"/>
    </sheetView>
  </sheetViews>
  <sheetFormatPr defaultColWidth="3.77734375" defaultRowHeight="21.75" customHeight="1" x14ac:dyDescent="0.25"/>
  <cols>
    <col min="1" max="18" width="3.77734375" style="2"/>
    <col min="19" max="19" width="3.77734375" style="2" customWidth="1"/>
    <col min="20" max="16384" width="3.77734375" style="2"/>
  </cols>
  <sheetData>
    <row r="1" spans="1:19" ht="21.75" customHeight="1" x14ac:dyDescent="0.25">
      <c r="A1" s="2" t="s">
        <v>178</v>
      </c>
    </row>
    <row r="2" spans="1:19" ht="21.75" customHeight="1" x14ac:dyDescent="0.25">
      <c r="A2" s="731">
        <f>'様式第１号（第５条関係）'!A2</f>
        <v>9</v>
      </c>
      <c r="B2" s="732"/>
      <c r="C2" s="732"/>
      <c r="D2" s="732"/>
      <c r="E2" s="732"/>
      <c r="F2" s="732"/>
      <c r="G2" s="732"/>
      <c r="H2" s="732"/>
      <c r="I2" s="732"/>
      <c r="J2" s="732"/>
      <c r="K2" s="732"/>
      <c r="L2" s="732"/>
      <c r="M2" s="732"/>
      <c r="N2" s="732"/>
      <c r="O2" s="732"/>
      <c r="P2" s="732"/>
      <c r="Q2" s="732"/>
      <c r="R2" s="732"/>
      <c r="S2" s="733"/>
    </row>
    <row r="3" spans="1:19" ht="21.75" customHeight="1" x14ac:dyDescent="0.25">
      <c r="A3" s="28"/>
      <c r="B3" s="43"/>
      <c r="C3" s="43"/>
      <c r="D3" s="43"/>
      <c r="E3" s="43"/>
      <c r="F3" s="43"/>
      <c r="G3" s="43"/>
      <c r="H3" s="43"/>
      <c r="I3" s="43"/>
      <c r="J3" s="43"/>
      <c r="K3" s="43"/>
      <c r="L3" s="43"/>
      <c r="M3" s="43"/>
      <c r="N3" s="734" t="s">
        <v>402</v>
      </c>
      <c r="O3" s="734"/>
      <c r="P3" s="734"/>
      <c r="Q3" s="734"/>
      <c r="R3" s="734"/>
      <c r="S3" s="735"/>
    </row>
    <row r="4" spans="1:19" ht="21.75" customHeight="1" x14ac:dyDescent="0.25">
      <c r="A4" s="41"/>
      <c r="B4" s="5"/>
      <c r="C4" s="5"/>
      <c r="D4" s="5"/>
      <c r="E4" s="5"/>
      <c r="F4" s="5"/>
      <c r="G4" s="5"/>
      <c r="H4" s="5"/>
      <c r="I4" s="5"/>
      <c r="J4" s="5"/>
      <c r="K4" s="5"/>
      <c r="L4" s="5"/>
      <c r="M4" s="5"/>
      <c r="N4" s="5"/>
      <c r="O4" s="5"/>
      <c r="P4" s="5"/>
      <c r="Q4" s="5"/>
      <c r="R4" s="5"/>
      <c r="S4" s="42"/>
    </row>
    <row r="5" spans="1:19" ht="21.75" customHeight="1" x14ac:dyDescent="0.25">
      <c r="A5" s="41" t="s">
        <v>99</v>
      </c>
      <c r="B5" s="5"/>
      <c r="C5" s="5"/>
      <c r="D5" s="5"/>
      <c r="E5" s="5"/>
      <c r="F5" s="5"/>
      <c r="G5" s="5"/>
      <c r="H5" s="5"/>
      <c r="I5" s="5"/>
      <c r="J5" s="5"/>
      <c r="K5" s="5"/>
      <c r="L5" s="5"/>
      <c r="M5" s="5"/>
      <c r="N5" s="5"/>
      <c r="O5" s="5"/>
      <c r="P5" s="5"/>
      <c r="Q5" s="5"/>
      <c r="R5" s="5"/>
      <c r="S5" s="42"/>
    </row>
    <row r="6" spans="1:19" ht="21.75" customHeight="1" x14ac:dyDescent="0.25">
      <c r="A6" s="41"/>
      <c r="B6" s="5"/>
      <c r="C6" s="5"/>
      <c r="D6" s="5"/>
      <c r="E6" s="5"/>
      <c r="F6" s="5"/>
      <c r="G6" s="5"/>
      <c r="H6" s="5"/>
      <c r="I6" s="5"/>
      <c r="J6" s="5"/>
      <c r="K6" s="5"/>
      <c r="L6" s="5"/>
      <c r="M6" s="5"/>
      <c r="N6" s="5"/>
      <c r="O6" s="5"/>
      <c r="P6" s="5"/>
      <c r="Q6" s="5"/>
      <c r="R6" s="5"/>
      <c r="S6" s="42"/>
    </row>
    <row r="7" spans="1:19" ht="21.75" customHeight="1" x14ac:dyDescent="0.25">
      <c r="A7" s="41"/>
      <c r="B7" s="5"/>
      <c r="C7" s="5"/>
      <c r="D7" s="5"/>
      <c r="E7" s="5"/>
      <c r="F7" s="5"/>
      <c r="G7" s="5"/>
      <c r="H7" s="5"/>
      <c r="I7" s="5"/>
      <c r="J7" s="364" t="s">
        <v>102</v>
      </c>
      <c r="K7" s="364"/>
      <c r="L7" s="5"/>
      <c r="M7" s="354" t="s">
        <v>408</v>
      </c>
      <c r="N7" s="354"/>
      <c r="O7" s="354"/>
      <c r="P7" s="354"/>
      <c r="Q7" s="354"/>
      <c r="R7" s="354"/>
      <c r="S7" s="355"/>
    </row>
    <row r="8" spans="1:19" ht="21.75" customHeight="1" x14ac:dyDescent="0.25">
      <c r="A8" s="41"/>
      <c r="B8" s="5"/>
      <c r="C8" s="5"/>
      <c r="D8" s="5"/>
      <c r="E8" s="5"/>
      <c r="F8" s="5"/>
      <c r="G8" s="5"/>
      <c r="H8" s="5"/>
      <c r="I8" s="5"/>
      <c r="J8" s="364" t="s">
        <v>100</v>
      </c>
      <c r="K8" s="364"/>
      <c r="L8" s="5"/>
      <c r="M8" s="354" t="str">
        <f>'様式第１号（第５条関係）'!M9</f>
        <v>■■自治会</v>
      </c>
      <c r="N8" s="354"/>
      <c r="O8" s="354"/>
      <c r="P8" s="354"/>
      <c r="Q8" s="354"/>
      <c r="R8" s="354"/>
      <c r="S8" s="355"/>
    </row>
    <row r="9" spans="1:19" ht="21.75" customHeight="1" x14ac:dyDescent="0.25">
      <c r="A9" s="41"/>
      <c r="B9" s="5"/>
      <c r="C9" s="5"/>
      <c r="D9" s="5"/>
      <c r="E9" s="5"/>
      <c r="F9" s="5"/>
      <c r="G9" s="5"/>
      <c r="H9" s="5"/>
      <c r="I9" s="5"/>
      <c r="J9" s="364" t="s">
        <v>101</v>
      </c>
      <c r="K9" s="364"/>
      <c r="L9" s="5"/>
      <c r="M9" s="351" t="s">
        <v>370</v>
      </c>
      <c r="N9" s="351"/>
      <c r="O9" s="351"/>
      <c r="P9" s="131"/>
      <c r="Q9" s="5" t="s">
        <v>103</v>
      </c>
      <c r="R9" s="5"/>
      <c r="S9" s="42"/>
    </row>
    <row r="10" spans="1:19" ht="21.75" customHeight="1" x14ac:dyDescent="0.25">
      <c r="A10" s="41"/>
      <c r="B10" s="5"/>
      <c r="C10" s="5"/>
      <c r="D10" s="5"/>
      <c r="E10" s="5"/>
      <c r="F10" s="5"/>
      <c r="G10" s="5"/>
      <c r="H10" s="5"/>
      <c r="I10" s="5"/>
      <c r="J10" s="5"/>
      <c r="K10" s="5"/>
      <c r="L10" s="5"/>
      <c r="M10" s="5"/>
      <c r="N10" s="5"/>
      <c r="O10" s="5"/>
      <c r="P10" s="5"/>
      <c r="Q10" s="5"/>
      <c r="R10" s="5"/>
      <c r="S10" s="42"/>
    </row>
    <row r="11" spans="1:19" ht="21.75" customHeight="1" x14ac:dyDescent="0.25">
      <c r="A11" s="706" t="str">
        <f>"　"&amp;TEXT('様式第２号（第６条関係）'!N4,"ggg e 年")&amp;TEXT('様式第２号（第６条関係）'!N4," m 月")&amp;TEXT('様式第２号（第６条関係）'!N4," d 日")&amp;"付け"&amp;'様式第２号（第６条関係）'!N3&amp;"で交付決定のあった補助金について、概算払を受けたいので、まんのう町コミュニティ助成事業補助金交付要項第７条第２項の規定により請求します。"</f>
        <v>　令和 8 年 4 月 10 日付け●ま企発第●号で交付決定のあった補助金について、概算払を受けたいので、まんのう町コミュニティ助成事業補助金交付要項第７条第２項の規定により請求します。</v>
      </c>
      <c r="B11" s="680"/>
      <c r="C11" s="680"/>
      <c r="D11" s="680"/>
      <c r="E11" s="680"/>
      <c r="F11" s="680"/>
      <c r="G11" s="680"/>
      <c r="H11" s="680"/>
      <c r="I11" s="680"/>
      <c r="J11" s="680"/>
      <c r="K11" s="680"/>
      <c r="L11" s="680"/>
      <c r="M11" s="680"/>
      <c r="N11" s="680"/>
      <c r="O11" s="680"/>
      <c r="P11" s="680"/>
      <c r="Q11" s="680"/>
      <c r="R11" s="680"/>
      <c r="S11" s="707"/>
    </row>
    <row r="12" spans="1:19" ht="21.75" customHeight="1" x14ac:dyDescent="0.25">
      <c r="A12" s="708"/>
      <c r="B12" s="681"/>
      <c r="C12" s="681"/>
      <c r="D12" s="681"/>
      <c r="E12" s="681"/>
      <c r="F12" s="681"/>
      <c r="G12" s="681"/>
      <c r="H12" s="681"/>
      <c r="I12" s="681"/>
      <c r="J12" s="681"/>
      <c r="K12" s="681"/>
      <c r="L12" s="681"/>
      <c r="M12" s="681"/>
      <c r="N12" s="681"/>
      <c r="O12" s="681"/>
      <c r="P12" s="681"/>
      <c r="Q12" s="681"/>
      <c r="R12" s="681"/>
      <c r="S12" s="709"/>
    </row>
    <row r="13" spans="1:19" ht="21.75" customHeight="1" x14ac:dyDescent="0.25">
      <c r="A13" s="710" t="s">
        <v>105</v>
      </c>
      <c r="B13" s="398"/>
      <c r="C13" s="398"/>
      <c r="D13" s="711"/>
      <c r="E13" s="710" t="s">
        <v>107</v>
      </c>
      <c r="F13" s="398"/>
      <c r="G13" s="398"/>
      <c r="H13" s="398"/>
      <c r="I13" s="398"/>
      <c r="J13" s="398"/>
      <c r="K13" s="398"/>
      <c r="L13" s="398"/>
      <c r="M13" s="398"/>
      <c r="N13" s="398"/>
      <c r="O13" s="398"/>
      <c r="P13" s="398"/>
      <c r="Q13" s="398"/>
      <c r="R13" s="398"/>
      <c r="S13" s="711"/>
    </row>
    <row r="14" spans="1:19" ht="21.75" customHeight="1" x14ac:dyDescent="0.25">
      <c r="A14" s="712"/>
      <c r="B14" s="713"/>
      <c r="C14" s="713"/>
      <c r="D14" s="714"/>
      <c r="E14" s="712"/>
      <c r="F14" s="713"/>
      <c r="G14" s="713"/>
      <c r="H14" s="713"/>
      <c r="I14" s="713"/>
      <c r="J14" s="713"/>
      <c r="K14" s="713"/>
      <c r="L14" s="713"/>
      <c r="M14" s="713"/>
      <c r="N14" s="713"/>
      <c r="O14" s="713"/>
      <c r="P14" s="713"/>
      <c r="Q14" s="713"/>
      <c r="R14" s="713"/>
      <c r="S14" s="714"/>
    </row>
    <row r="15" spans="1:19" ht="21.75" customHeight="1" x14ac:dyDescent="0.25">
      <c r="A15" s="710" t="s">
        <v>176</v>
      </c>
      <c r="B15" s="398"/>
      <c r="C15" s="398"/>
      <c r="D15" s="711"/>
      <c r="E15" s="715">
        <f>'様式第２号（第６条関係）'!G17</f>
        <v>2500000</v>
      </c>
      <c r="F15" s="716"/>
      <c r="G15" s="716"/>
      <c r="H15" s="716"/>
      <c r="I15" s="716"/>
      <c r="J15" s="716"/>
      <c r="K15" s="716"/>
      <c r="L15" s="716"/>
      <c r="M15" s="716"/>
      <c r="N15" s="716"/>
      <c r="O15" s="716"/>
      <c r="P15" s="716"/>
      <c r="Q15" s="716"/>
      <c r="R15" s="716"/>
      <c r="S15" s="717"/>
    </row>
    <row r="16" spans="1:19" ht="21.75" customHeight="1" x14ac:dyDescent="0.25">
      <c r="A16" s="712"/>
      <c r="B16" s="713"/>
      <c r="C16" s="713"/>
      <c r="D16" s="714"/>
      <c r="E16" s="718"/>
      <c r="F16" s="719"/>
      <c r="G16" s="719"/>
      <c r="H16" s="719"/>
      <c r="I16" s="719"/>
      <c r="J16" s="719"/>
      <c r="K16" s="719"/>
      <c r="L16" s="719"/>
      <c r="M16" s="719"/>
      <c r="N16" s="719"/>
      <c r="O16" s="719"/>
      <c r="P16" s="719"/>
      <c r="Q16" s="719"/>
      <c r="R16" s="719"/>
      <c r="S16" s="720"/>
    </row>
    <row r="17" spans="1:19" ht="21.75" customHeight="1" x14ac:dyDescent="0.25">
      <c r="A17" s="710" t="s">
        <v>179</v>
      </c>
      <c r="B17" s="398"/>
      <c r="C17" s="398"/>
      <c r="D17" s="711"/>
      <c r="E17" s="715">
        <f>E15</f>
        <v>2500000</v>
      </c>
      <c r="F17" s="716"/>
      <c r="G17" s="721"/>
      <c r="H17" s="721"/>
      <c r="I17" s="721"/>
      <c r="J17" s="721"/>
      <c r="K17" s="721"/>
      <c r="L17" s="721"/>
      <c r="M17" s="721"/>
      <c r="N17" s="721"/>
      <c r="O17" s="721"/>
      <c r="P17" s="721"/>
      <c r="Q17" s="721"/>
      <c r="R17" s="721"/>
      <c r="S17" s="722"/>
    </row>
    <row r="18" spans="1:19" ht="21.75" customHeight="1" x14ac:dyDescent="0.25">
      <c r="A18" s="712"/>
      <c r="B18" s="713"/>
      <c r="C18" s="713"/>
      <c r="D18" s="714"/>
      <c r="E18" s="718"/>
      <c r="F18" s="719"/>
      <c r="G18" s="723"/>
      <c r="H18" s="723"/>
      <c r="I18" s="723"/>
      <c r="J18" s="723"/>
      <c r="K18" s="723"/>
      <c r="L18" s="723"/>
      <c r="M18" s="723"/>
      <c r="N18" s="723"/>
      <c r="O18" s="723"/>
      <c r="P18" s="723"/>
      <c r="Q18" s="723"/>
      <c r="R18" s="723"/>
      <c r="S18" s="724"/>
    </row>
    <row r="19" spans="1:19" ht="21.75" customHeight="1" x14ac:dyDescent="0.25">
      <c r="A19" s="349" t="s">
        <v>180</v>
      </c>
      <c r="B19" s="349"/>
      <c r="C19" s="349"/>
      <c r="D19" s="349"/>
      <c r="E19" s="695" t="s">
        <v>181</v>
      </c>
      <c r="F19" s="490"/>
      <c r="G19" s="696"/>
      <c r="H19" s="697" t="s">
        <v>403</v>
      </c>
      <c r="I19" s="698"/>
      <c r="J19" s="698"/>
      <c r="K19" s="698"/>
      <c r="L19" s="698"/>
      <c r="M19" s="698" t="s">
        <v>186</v>
      </c>
      <c r="N19" s="698"/>
      <c r="O19" s="698" t="s">
        <v>404</v>
      </c>
      <c r="P19" s="698"/>
      <c r="Q19" s="698"/>
      <c r="R19" s="698" t="s">
        <v>187</v>
      </c>
      <c r="S19" s="699"/>
    </row>
    <row r="20" spans="1:19" ht="21.75" customHeight="1" x14ac:dyDescent="0.25">
      <c r="A20" s="349"/>
      <c r="B20" s="349"/>
      <c r="C20" s="349"/>
      <c r="D20" s="349"/>
      <c r="E20" s="695" t="s">
        <v>182</v>
      </c>
      <c r="F20" s="490"/>
      <c r="G20" s="696"/>
      <c r="H20" s="697" t="s">
        <v>188</v>
      </c>
      <c r="I20" s="698"/>
      <c r="J20" s="698"/>
      <c r="K20" s="698"/>
      <c r="L20" s="698"/>
      <c r="M20" s="698"/>
      <c r="N20" s="698"/>
      <c r="O20" s="698"/>
      <c r="P20" s="698"/>
      <c r="Q20" s="698"/>
      <c r="R20" s="698"/>
      <c r="S20" s="699"/>
    </row>
    <row r="21" spans="1:19" ht="21.75" customHeight="1" x14ac:dyDescent="0.25">
      <c r="A21" s="349"/>
      <c r="B21" s="349"/>
      <c r="C21" s="349"/>
      <c r="D21" s="349"/>
      <c r="E21" s="695" t="s">
        <v>183</v>
      </c>
      <c r="F21" s="490"/>
      <c r="G21" s="696"/>
      <c r="H21" s="697" t="s">
        <v>405</v>
      </c>
      <c r="I21" s="698"/>
      <c r="J21" s="698"/>
      <c r="K21" s="698"/>
      <c r="L21" s="698"/>
      <c r="M21" s="698"/>
      <c r="N21" s="698"/>
      <c r="O21" s="698"/>
      <c r="P21" s="698"/>
      <c r="Q21" s="698"/>
      <c r="R21" s="698"/>
      <c r="S21" s="699"/>
    </row>
    <row r="22" spans="1:19" ht="21.75" customHeight="1" x14ac:dyDescent="0.25">
      <c r="A22" s="349"/>
      <c r="B22" s="349"/>
      <c r="C22" s="349"/>
      <c r="D22" s="349"/>
      <c r="E22" s="725" t="s">
        <v>184</v>
      </c>
      <c r="F22" s="726"/>
      <c r="G22" s="727"/>
      <c r="H22" s="700" t="s">
        <v>407</v>
      </c>
      <c r="I22" s="701"/>
      <c r="J22" s="701"/>
      <c r="K22" s="701"/>
      <c r="L22" s="701"/>
      <c r="M22" s="701"/>
      <c r="N22" s="701"/>
      <c r="O22" s="701"/>
      <c r="P22" s="701"/>
      <c r="Q22" s="701"/>
      <c r="R22" s="701"/>
      <c r="S22" s="702"/>
    </row>
    <row r="23" spans="1:19" ht="21.75" customHeight="1" x14ac:dyDescent="0.25">
      <c r="A23" s="349"/>
      <c r="B23" s="349"/>
      <c r="C23" s="349"/>
      <c r="D23" s="349"/>
      <c r="E23" s="728" t="s">
        <v>185</v>
      </c>
      <c r="F23" s="729"/>
      <c r="G23" s="730"/>
      <c r="H23" s="703" t="s">
        <v>406</v>
      </c>
      <c r="I23" s="704"/>
      <c r="J23" s="704"/>
      <c r="K23" s="704"/>
      <c r="L23" s="704"/>
      <c r="M23" s="704"/>
      <c r="N23" s="704"/>
      <c r="O23" s="704"/>
      <c r="P23" s="704"/>
      <c r="Q23" s="704"/>
      <c r="R23" s="704"/>
      <c r="S23" s="705"/>
    </row>
    <row r="24" spans="1:19" ht="21.75" customHeight="1" x14ac:dyDescent="0.25">
      <c r="A24" s="349" t="s">
        <v>111</v>
      </c>
      <c r="B24" s="349"/>
      <c r="C24" s="349"/>
      <c r="D24" s="349"/>
      <c r="E24" s="350"/>
      <c r="F24" s="350"/>
      <c r="G24" s="350"/>
      <c r="H24" s="350"/>
      <c r="I24" s="350"/>
      <c r="J24" s="350"/>
      <c r="K24" s="350"/>
      <c r="L24" s="350"/>
      <c r="M24" s="350"/>
      <c r="N24" s="350"/>
      <c r="O24" s="350"/>
      <c r="P24" s="350"/>
      <c r="Q24" s="350"/>
      <c r="R24" s="350"/>
      <c r="S24" s="350"/>
    </row>
    <row r="25" spans="1:19" ht="21.75" customHeight="1" x14ac:dyDescent="0.25">
      <c r="A25" s="349"/>
      <c r="B25" s="349"/>
      <c r="C25" s="349"/>
      <c r="D25" s="349"/>
      <c r="E25" s="350"/>
      <c r="F25" s="350"/>
      <c r="G25" s="350"/>
      <c r="H25" s="350"/>
      <c r="I25" s="350"/>
      <c r="J25" s="350"/>
      <c r="K25" s="350"/>
      <c r="L25" s="350"/>
      <c r="M25" s="350"/>
      <c r="N25" s="350"/>
      <c r="O25" s="350"/>
      <c r="P25" s="350"/>
      <c r="Q25" s="350"/>
      <c r="R25" s="350"/>
      <c r="S25" s="350"/>
    </row>
    <row r="26" spans="1:19" ht="21.75" customHeight="1" x14ac:dyDescent="0.25">
      <c r="A26" s="349"/>
      <c r="B26" s="349"/>
      <c r="C26" s="349"/>
      <c r="D26" s="349"/>
      <c r="E26" s="350"/>
      <c r="F26" s="350"/>
      <c r="G26" s="350"/>
      <c r="H26" s="350"/>
      <c r="I26" s="350"/>
      <c r="J26" s="350"/>
      <c r="K26" s="350"/>
      <c r="L26" s="350"/>
      <c r="M26" s="350"/>
      <c r="N26" s="350"/>
      <c r="O26" s="350"/>
      <c r="P26" s="350"/>
      <c r="Q26" s="350"/>
      <c r="R26" s="350"/>
      <c r="S26" s="350"/>
    </row>
    <row r="27" spans="1:19" ht="21.75" customHeight="1" x14ac:dyDescent="0.25">
      <c r="A27" s="349"/>
      <c r="B27" s="349"/>
      <c r="C27" s="349"/>
      <c r="D27" s="349"/>
      <c r="E27" s="350"/>
      <c r="F27" s="350"/>
      <c r="G27" s="350"/>
      <c r="H27" s="350"/>
      <c r="I27" s="350"/>
      <c r="J27" s="350"/>
      <c r="K27" s="350"/>
      <c r="L27" s="350"/>
      <c r="M27" s="350"/>
      <c r="N27" s="350"/>
      <c r="O27" s="350"/>
      <c r="P27" s="350"/>
      <c r="Q27" s="350"/>
      <c r="R27" s="350"/>
      <c r="S27" s="350"/>
    </row>
    <row r="28" spans="1:19" ht="21.75" customHeight="1" x14ac:dyDescent="0.25">
      <c r="A28" s="349"/>
      <c r="B28" s="349"/>
      <c r="C28" s="349"/>
      <c r="D28" s="349"/>
      <c r="E28" s="350"/>
      <c r="F28" s="350"/>
      <c r="G28" s="350"/>
      <c r="H28" s="350"/>
      <c r="I28" s="350"/>
      <c r="J28" s="350"/>
      <c r="K28" s="350"/>
      <c r="L28" s="350"/>
      <c r="M28" s="350"/>
      <c r="N28" s="350"/>
      <c r="O28" s="350"/>
      <c r="P28" s="350"/>
      <c r="Q28" s="350"/>
      <c r="R28" s="350"/>
      <c r="S28" s="350"/>
    </row>
    <row r="29" spans="1:19" ht="21.75" customHeight="1" x14ac:dyDescent="0.25">
      <c r="A29" s="349"/>
      <c r="B29" s="349"/>
      <c r="C29" s="349"/>
      <c r="D29" s="349"/>
      <c r="E29" s="350"/>
      <c r="F29" s="350"/>
      <c r="G29" s="350"/>
      <c r="H29" s="350"/>
      <c r="I29" s="350"/>
      <c r="J29" s="350"/>
      <c r="K29" s="350"/>
      <c r="L29" s="350"/>
      <c r="M29" s="350"/>
      <c r="N29" s="350"/>
      <c r="O29" s="350"/>
      <c r="P29" s="350"/>
      <c r="Q29" s="350"/>
      <c r="R29" s="350"/>
      <c r="S29" s="350"/>
    </row>
    <row r="30" spans="1:19" ht="21.75" customHeight="1" x14ac:dyDescent="0.25">
      <c r="A30" s="349"/>
      <c r="B30" s="349"/>
      <c r="C30" s="349"/>
      <c r="D30" s="349"/>
      <c r="E30" s="350"/>
      <c r="F30" s="350"/>
      <c r="G30" s="350"/>
      <c r="H30" s="350"/>
      <c r="I30" s="350"/>
      <c r="J30" s="350"/>
      <c r="K30" s="350"/>
      <c r="L30" s="350"/>
      <c r="M30" s="350"/>
      <c r="N30" s="350"/>
      <c r="O30" s="350"/>
      <c r="P30" s="350"/>
      <c r="Q30" s="350"/>
      <c r="R30" s="350"/>
      <c r="S30" s="350"/>
    </row>
    <row r="31" spans="1:19" ht="21.75" customHeight="1" x14ac:dyDescent="0.25">
      <c r="A31" s="349"/>
      <c r="B31" s="349"/>
      <c r="C31" s="349"/>
      <c r="D31" s="349"/>
      <c r="E31" s="350"/>
      <c r="F31" s="350"/>
      <c r="G31" s="350"/>
      <c r="H31" s="350"/>
      <c r="I31" s="350"/>
      <c r="J31" s="350"/>
      <c r="K31" s="350"/>
      <c r="L31" s="350"/>
      <c r="M31" s="350"/>
      <c r="N31" s="350"/>
      <c r="O31" s="350"/>
      <c r="P31" s="350"/>
      <c r="Q31" s="350"/>
      <c r="R31" s="350"/>
      <c r="S31" s="350"/>
    </row>
    <row r="32" spans="1:19" ht="21.75" customHeight="1" x14ac:dyDescent="0.25">
      <c r="A32" s="349"/>
      <c r="B32" s="349"/>
      <c r="C32" s="349"/>
      <c r="D32" s="349"/>
      <c r="E32" s="350"/>
      <c r="F32" s="350"/>
      <c r="G32" s="350"/>
      <c r="H32" s="350"/>
      <c r="I32" s="350"/>
      <c r="J32" s="350"/>
      <c r="K32" s="350"/>
      <c r="L32" s="350"/>
      <c r="M32" s="350"/>
      <c r="N32" s="350"/>
      <c r="O32" s="350"/>
      <c r="P32" s="350"/>
      <c r="Q32" s="350"/>
      <c r="R32" s="350"/>
      <c r="S32" s="350"/>
    </row>
    <row r="33" spans="1:19" ht="21.75" customHeight="1" x14ac:dyDescent="0.25">
      <c r="A33" s="349"/>
      <c r="B33" s="349"/>
      <c r="C33" s="349"/>
      <c r="D33" s="349"/>
      <c r="E33" s="350"/>
      <c r="F33" s="350"/>
      <c r="G33" s="350"/>
      <c r="H33" s="350"/>
      <c r="I33" s="350"/>
      <c r="J33" s="350"/>
      <c r="K33" s="350"/>
      <c r="L33" s="350"/>
      <c r="M33" s="350"/>
      <c r="N33" s="350"/>
      <c r="O33" s="350"/>
      <c r="P33" s="350"/>
      <c r="Q33" s="350"/>
      <c r="R33" s="350"/>
      <c r="S33" s="350"/>
    </row>
  </sheetData>
  <mergeCells count="31">
    <mergeCell ref="A2:S2"/>
    <mergeCell ref="N3:S3"/>
    <mergeCell ref="J7:K7"/>
    <mergeCell ref="M7:S7"/>
    <mergeCell ref="J8:K8"/>
    <mergeCell ref="M8:S8"/>
    <mergeCell ref="A24:D33"/>
    <mergeCell ref="E24:S33"/>
    <mergeCell ref="J9:K9"/>
    <mergeCell ref="M9:O9"/>
    <mergeCell ref="A11:S12"/>
    <mergeCell ref="A19:D23"/>
    <mergeCell ref="A13:D14"/>
    <mergeCell ref="A15:D16"/>
    <mergeCell ref="A17:D18"/>
    <mergeCell ref="E13:S14"/>
    <mergeCell ref="E15:S16"/>
    <mergeCell ref="E17:S18"/>
    <mergeCell ref="E20:G20"/>
    <mergeCell ref="E21:G21"/>
    <mergeCell ref="E22:G22"/>
    <mergeCell ref="E23:G23"/>
    <mergeCell ref="E19:G19"/>
    <mergeCell ref="H20:S20"/>
    <mergeCell ref="H21:S21"/>
    <mergeCell ref="H22:S22"/>
    <mergeCell ref="H23:S23"/>
    <mergeCell ref="M19:N19"/>
    <mergeCell ref="R19:S19"/>
    <mergeCell ref="H19:L19"/>
    <mergeCell ref="O19:Q19"/>
  </mergeCells>
  <phoneticPr fontId="20"/>
  <dataValidations count="2">
    <dataValidation type="list" allowBlank="1" showInputMessage="1" showErrorMessage="1" sqref="M19:N19" xr:uid="{CFF00951-E8EB-42DA-B3A0-1CA9C0ED704D}">
      <formula1>"銀行,信用金庫,農協"</formula1>
    </dataValidation>
    <dataValidation type="list" allowBlank="1" showInputMessage="1" showErrorMessage="1" sqref="H20:S20" xr:uid="{ED407372-F4F8-4B25-B45C-05D63FAFA007}">
      <formula1>"普通,当座"</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5D7A-622B-44E0-9221-AF40D7F2DC86}">
  <sheetPr codeName="Sheet16">
    <tabColor theme="4" tint="0.39997558519241921"/>
  </sheetPr>
  <dimension ref="A1:S33"/>
  <sheetViews>
    <sheetView view="pageLayout" zoomScaleNormal="115" workbookViewId="0">
      <selection activeCell="N3" sqref="N3:S3"/>
    </sheetView>
  </sheetViews>
  <sheetFormatPr defaultColWidth="3.77734375" defaultRowHeight="21.75" customHeight="1" x14ac:dyDescent="0.25"/>
  <cols>
    <col min="1" max="18" width="3.77734375" style="2"/>
    <col min="19" max="19" width="3.77734375" style="2" customWidth="1"/>
    <col min="20" max="16384" width="3.77734375" style="2"/>
  </cols>
  <sheetData>
    <row r="1" spans="1:19" ht="21.75" customHeight="1" x14ac:dyDescent="0.25">
      <c r="A1" s="2" t="s">
        <v>189</v>
      </c>
    </row>
    <row r="2" spans="1:19" ht="21.75" customHeight="1" x14ac:dyDescent="0.25">
      <c r="A2" s="736">
        <f>'様式第１号（第５条関係）'!A2</f>
        <v>9</v>
      </c>
      <c r="B2" s="737"/>
      <c r="C2" s="737"/>
      <c r="D2" s="737"/>
      <c r="E2" s="737"/>
      <c r="F2" s="737"/>
      <c r="G2" s="737"/>
      <c r="H2" s="737"/>
      <c r="I2" s="737"/>
      <c r="J2" s="737"/>
      <c r="K2" s="737"/>
      <c r="L2" s="737"/>
      <c r="M2" s="737"/>
      <c r="N2" s="737"/>
      <c r="O2" s="737"/>
      <c r="P2" s="737"/>
      <c r="Q2" s="737"/>
      <c r="R2" s="737"/>
      <c r="S2" s="738"/>
    </row>
    <row r="3" spans="1:19" ht="21.75" customHeight="1" x14ac:dyDescent="0.25">
      <c r="A3" s="28"/>
      <c r="B3" s="43"/>
      <c r="C3" s="43"/>
      <c r="D3" s="43"/>
      <c r="E3" s="43"/>
      <c r="F3" s="43"/>
      <c r="G3" s="43"/>
      <c r="H3" s="43"/>
      <c r="I3" s="43"/>
      <c r="J3" s="43"/>
      <c r="K3" s="43"/>
      <c r="L3" s="43"/>
      <c r="M3" s="43"/>
      <c r="N3" s="734" t="s">
        <v>402</v>
      </c>
      <c r="O3" s="734"/>
      <c r="P3" s="734"/>
      <c r="Q3" s="734"/>
      <c r="R3" s="734"/>
      <c r="S3" s="735"/>
    </row>
    <row r="4" spans="1:19" ht="21.75" customHeight="1" x14ac:dyDescent="0.25">
      <c r="A4" s="41"/>
      <c r="B4" s="5"/>
      <c r="C4" s="5"/>
      <c r="D4" s="5"/>
      <c r="E4" s="5"/>
      <c r="F4" s="5"/>
      <c r="G4" s="5"/>
      <c r="H4" s="5"/>
      <c r="I4" s="5"/>
      <c r="J4" s="5"/>
      <c r="K4" s="5"/>
      <c r="L4" s="5"/>
      <c r="M4" s="5"/>
      <c r="N4" s="5"/>
      <c r="O4" s="5"/>
      <c r="P4" s="5"/>
      <c r="Q4" s="5"/>
      <c r="R4" s="5"/>
      <c r="S4" s="42"/>
    </row>
    <row r="5" spans="1:19" ht="21.75" customHeight="1" x14ac:dyDescent="0.25">
      <c r="A5" s="41" t="s">
        <v>99</v>
      </c>
      <c r="B5" s="5"/>
      <c r="C5" s="5"/>
      <c r="D5" s="5"/>
      <c r="E5" s="5"/>
      <c r="F5" s="5"/>
      <c r="G5" s="5"/>
      <c r="H5" s="5"/>
      <c r="I5" s="5"/>
      <c r="J5" s="5"/>
      <c r="K5" s="5"/>
      <c r="L5" s="5"/>
      <c r="M5" s="5"/>
      <c r="N5" s="5"/>
      <c r="O5" s="5"/>
      <c r="P5" s="5"/>
      <c r="Q5" s="5"/>
      <c r="R5" s="5"/>
      <c r="S5" s="42"/>
    </row>
    <row r="6" spans="1:19" ht="21.75" customHeight="1" x14ac:dyDescent="0.25">
      <c r="A6" s="41"/>
      <c r="B6" s="5"/>
      <c r="C6" s="5"/>
      <c r="D6" s="5"/>
      <c r="E6" s="5"/>
      <c r="F6" s="5"/>
      <c r="G6" s="5"/>
      <c r="H6" s="5"/>
      <c r="I6" s="5"/>
      <c r="J6" s="5"/>
      <c r="K6" s="5"/>
      <c r="L6" s="5"/>
      <c r="M6" s="5"/>
      <c r="N6" s="5"/>
      <c r="O6" s="5"/>
      <c r="P6" s="5"/>
      <c r="Q6" s="5"/>
      <c r="R6" s="5"/>
      <c r="S6" s="42"/>
    </row>
    <row r="7" spans="1:19" ht="21.75" customHeight="1" x14ac:dyDescent="0.25">
      <c r="A7" s="41"/>
      <c r="B7" s="5"/>
      <c r="C7" s="5"/>
      <c r="D7" s="5"/>
      <c r="E7" s="5"/>
      <c r="F7" s="5"/>
      <c r="G7" s="5"/>
      <c r="H7" s="5"/>
      <c r="I7" s="5"/>
      <c r="J7" s="5"/>
      <c r="K7" s="5"/>
      <c r="L7" s="5"/>
      <c r="M7" s="5"/>
      <c r="N7" s="5"/>
      <c r="O7" s="5"/>
      <c r="P7" s="5"/>
      <c r="Q7" s="5"/>
      <c r="R7" s="5"/>
      <c r="S7" s="42"/>
    </row>
    <row r="8" spans="1:19" ht="21.75" customHeight="1" x14ac:dyDescent="0.25">
      <c r="A8" s="41"/>
      <c r="B8" s="5"/>
      <c r="C8" s="5"/>
      <c r="D8" s="5"/>
      <c r="E8" s="5"/>
      <c r="F8" s="5"/>
      <c r="G8" s="5"/>
      <c r="H8" s="5"/>
      <c r="I8" s="5"/>
      <c r="J8" s="364" t="s">
        <v>102</v>
      </c>
      <c r="K8" s="364"/>
      <c r="L8" s="5"/>
      <c r="M8" s="354" t="str">
        <f>'様式第３号（第７条関係）'!M7</f>
        <v>まんのう町▲▲</v>
      </c>
      <c r="N8" s="354"/>
      <c r="O8" s="354"/>
      <c r="P8" s="354"/>
      <c r="Q8" s="354"/>
      <c r="R8" s="354"/>
      <c r="S8" s="355"/>
    </row>
    <row r="9" spans="1:19" ht="21.75" customHeight="1" x14ac:dyDescent="0.25">
      <c r="A9" s="41"/>
      <c r="B9" s="5"/>
      <c r="C9" s="5"/>
      <c r="D9" s="5"/>
      <c r="E9" s="5"/>
      <c r="F9" s="5"/>
      <c r="G9" s="5"/>
      <c r="H9" s="5"/>
      <c r="I9" s="5"/>
      <c r="J9" s="364" t="s">
        <v>100</v>
      </c>
      <c r="K9" s="364"/>
      <c r="L9" s="5"/>
      <c r="M9" s="354" t="str">
        <f>'様式第１号（第５条関係）'!M9</f>
        <v>■■自治会</v>
      </c>
      <c r="N9" s="354"/>
      <c r="O9" s="354"/>
      <c r="P9" s="354"/>
      <c r="Q9" s="354"/>
      <c r="R9" s="354"/>
      <c r="S9" s="355"/>
    </row>
    <row r="10" spans="1:19" ht="21.75" customHeight="1" x14ac:dyDescent="0.25">
      <c r="A10" s="41"/>
      <c r="B10" s="5"/>
      <c r="C10" s="5"/>
      <c r="D10" s="5"/>
      <c r="E10" s="5"/>
      <c r="F10" s="5"/>
      <c r="G10" s="5"/>
      <c r="H10" s="5"/>
      <c r="I10" s="5"/>
      <c r="J10" s="364" t="s">
        <v>101</v>
      </c>
      <c r="K10" s="364"/>
      <c r="L10" s="5"/>
      <c r="M10" s="351" t="str">
        <f>'様式第３号（第７条関係）'!M9</f>
        <v>●●　●●</v>
      </c>
      <c r="N10" s="351"/>
      <c r="O10" s="351"/>
      <c r="P10" s="131"/>
      <c r="Q10" s="5" t="s">
        <v>103</v>
      </c>
      <c r="R10" s="5"/>
      <c r="S10" s="42"/>
    </row>
    <row r="11" spans="1:19" ht="21.75" customHeight="1" x14ac:dyDescent="0.25">
      <c r="A11" s="41"/>
      <c r="B11" s="5"/>
      <c r="C11" s="5"/>
      <c r="D11" s="5"/>
      <c r="E11" s="5"/>
      <c r="F11" s="5"/>
      <c r="G11" s="5"/>
      <c r="H11" s="5"/>
      <c r="I11" s="5"/>
      <c r="J11" s="5"/>
      <c r="K11" s="5"/>
      <c r="L11" s="5"/>
      <c r="M11" s="5"/>
      <c r="N11" s="5"/>
      <c r="O11" s="5"/>
      <c r="P11" s="5"/>
      <c r="Q11" s="5"/>
      <c r="R11" s="5"/>
      <c r="S11" s="42"/>
    </row>
    <row r="12" spans="1:19" ht="21.75" customHeight="1" x14ac:dyDescent="0.25">
      <c r="A12" s="41"/>
      <c r="B12" s="5"/>
      <c r="C12" s="5"/>
      <c r="D12" s="5"/>
      <c r="E12" s="5"/>
      <c r="F12" s="5"/>
      <c r="G12" s="5"/>
      <c r="H12" s="5"/>
      <c r="I12" s="5"/>
      <c r="J12" s="5"/>
      <c r="K12" s="5"/>
      <c r="L12" s="5"/>
      <c r="M12" s="5"/>
      <c r="N12" s="5"/>
      <c r="O12" s="5"/>
      <c r="P12" s="5"/>
      <c r="Q12" s="5"/>
      <c r="R12" s="5"/>
      <c r="S12" s="42"/>
    </row>
    <row r="13" spans="1:19" ht="21.75" customHeight="1" x14ac:dyDescent="0.25">
      <c r="A13" s="706" t="str">
        <f>"　"&amp;TEXT('様式第２号（第６条関係）'!N4,"ggg e 年")&amp;TEXT('様式第２号（第６条関係）'!N4," m 月")&amp;TEXT('様式第２号（第６条関係）'!N4," d 日")&amp;"付け"&amp;'様式第２号（第６条関係）'!N3&amp;"で交付決定のあったコミュニティ助成事業について、次のとおり完了したので、まんのう町コミュニティ助成事業補助金交付要項第８条の規定により報告します。"</f>
        <v>　令和 8 年 4 月 10 日付け●ま企発第●号で交付決定のあったコミュニティ助成事業について、次のとおり完了したので、まんのう町コミュニティ助成事業補助金交付要項第８条の規定により報告します。</v>
      </c>
      <c r="B13" s="680"/>
      <c r="C13" s="680"/>
      <c r="D13" s="680"/>
      <c r="E13" s="680"/>
      <c r="F13" s="680"/>
      <c r="G13" s="680"/>
      <c r="H13" s="680"/>
      <c r="I13" s="680"/>
      <c r="J13" s="680"/>
      <c r="K13" s="680"/>
      <c r="L13" s="680"/>
      <c r="M13" s="680"/>
      <c r="N13" s="680"/>
      <c r="O13" s="680"/>
      <c r="P13" s="680"/>
      <c r="Q13" s="680"/>
      <c r="R13" s="680"/>
      <c r="S13" s="707"/>
    </row>
    <row r="14" spans="1:19" ht="21.75" customHeight="1" x14ac:dyDescent="0.25">
      <c r="A14" s="708"/>
      <c r="B14" s="681"/>
      <c r="C14" s="681"/>
      <c r="D14" s="681"/>
      <c r="E14" s="681"/>
      <c r="F14" s="681"/>
      <c r="G14" s="681"/>
      <c r="H14" s="681"/>
      <c r="I14" s="681"/>
      <c r="J14" s="681"/>
      <c r="K14" s="681"/>
      <c r="L14" s="681"/>
      <c r="M14" s="681"/>
      <c r="N14" s="681"/>
      <c r="O14" s="681"/>
      <c r="P14" s="681"/>
      <c r="Q14" s="681"/>
      <c r="R14" s="681"/>
      <c r="S14" s="709"/>
    </row>
    <row r="15" spans="1:19" ht="21.75" customHeight="1" x14ac:dyDescent="0.25">
      <c r="A15" s="349" t="s">
        <v>105</v>
      </c>
      <c r="B15" s="349"/>
      <c r="C15" s="349"/>
      <c r="D15" s="349"/>
      <c r="E15" s="349"/>
      <c r="F15" s="349"/>
      <c r="G15" s="349" t="s">
        <v>107</v>
      </c>
      <c r="H15" s="349"/>
      <c r="I15" s="349"/>
      <c r="J15" s="349"/>
      <c r="K15" s="349"/>
      <c r="L15" s="349"/>
      <c r="M15" s="349"/>
      <c r="N15" s="349"/>
      <c r="O15" s="349"/>
      <c r="P15" s="349"/>
      <c r="Q15" s="349"/>
      <c r="R15" s="349"/>
      <c r="S15" s="349"/>
    </row>
    <row r="16" spans="1:19" ht="21.75" customHeight="1" x14ac:dyDescent="0.25">
      <c r="A16" s="349"/>
      <c r="B16" s="349"/>
      <c r="C16" s="349"/>
      <c r="D16" s="349"/>
      <c r="E16" s="349"/>
      <c r="F16" s="349"/>
      <c r="G16" s="349"/>
      <c r="H16" s="349"/>
      <c r="I16" s="349"/>
      <c r="J16" s="349"/>
      <c r="K16" s="349"/>
      <c r="L16" s="349"/>
      <c r="M16" s="349"/>
      <c r="N16" s="349"/>
      <c r="O16" s="349"/>
      <c r="P16" s="349"/>
      <c r="Q16" s="349"/>
      <c r="R16" s="349"/>
      <c r="S16" s="349"/>
    </row>
    <row r="17" spans="1:19" ht="21.75" customHeight="1" x14ac:dyDescent="0.25">
      <c r="A17" s="349" t="s">
        <v>108</v>
      </c>
      <c r="B17" s="349"/>
      <c r="C17" s="349"/>
      <c r="D17" s="349"/>
      <c r="E17" s="349"/>
      <c r="F17" s="349"/>
      <c r="G17" s="694">
        <f>'様式第３号（第７条関係）'!E15</f>
        <v>2500000</v>
      </c>
      <c r="H17" s="694"/>
      <c r="I17" s="694"/>
      <c r="J17" s="694"/>
      <c r="K17" s="694"/>
      <c r="L17" s="694"/>
      <c r="M17" s="694"/>
      <c r="N17" s="694"/>
      <c r="O17" s="694"/>
      <c r="P17" s="694"/>
      <c r="Q17" s="694"/>
      <c r="R17" s="694"/>
      <c r="S17" s="694"/>
    </row>
    <row r="18" spans="1:19" ht="21.75" customHeight="1" x14ac:dyDescent="0.25">
      <c r="A18" s="349"/>
      <c r="B18" s="349"/>
      <c r="C18" s="349"/>
      <c r="D18" s="349"/>
      <c r="E18" s="349"/>
      <c r="F18" s="349"/>
      <c r="G18" s="694"/>
      <c r="H18" s="694"/>
      <c r="I18" s="694"/>
      <c r="J18" s="694"/>
      <c r="K18" s="694"/>
      <c r="L18" s="694"/>
      <c r="M18" s="694"/>
      <c r="N18" s="694"/>
      <c r="O18" s="694"/>
      <c r="P18" s="694"/>
      <c r="Q18" s="694"/>
      <c r="R18" s="694"/>
      <c r="S18" s="694"/>
    </row>
    <row r="19" spans="1:19" ht="21.75" customHeight="1" x14ac:dyDescent="0.25">
      <c r="A19" s="349" t="s">
        <v>109</v>
      </c>
      <c r="B19" s="349"/>
      <c r="C19" s="349"/>
      <c r="D19" s="349"/>
      <c r="E19" s="349"/>
      <c r="F19" s="349"/>
      <c r="G19" s="353" t="s">
        <v>110</v>
      </c>
      <c r="H19" s="353"/>
      <c r="I19" s="353"/>
      <c r="J19" s="353"/>
      <c r="K19" s="353"/>
      <c r="L19" s="353"/>
      <c r="M19" s="353"/>
      <c r="N19" s="353"/>
      <c r="O19" s="353"/>
      <c r="P19" s="353"/>
      <c r="Q19" s="353"/>
      <c r="R19" s="353"/>
      <c r="S19" s="353"/>
    </row>
    <row r="20" spans="1:19" ht="21.75" customHeight="1" x14ac:dyDescent="0.25">
      <c r="A20" s="349"/>
      <c r="B20" s="349"/>
      <c r="C20" s="349"/>
      <c r="D20" s="349"/>
      <c r="E20" s="349"/>
      <c r="F20" s="349"/>
      <c r="G20" s="353"/>
      <c r="H20" s="353"/>
      <c r="I20" s="353"/>
      <c r="J20" s="353"/>
      <c r="K20" s="353"/>
      <c r="L20" s="353"/>
      <c r="M20" s="353"/>
      <c r="N20" s="353"/>
      <c r="O20" s="353"/>
      <c r="P20" s="353"/>
      <c r="Q20" s="353"/>
      <c r="R20" s="353"/>
      <c r="S20" s="353"/>
    </row>
    <row r="21" spans="1:19" ht="21.75" customHeight="1" x14ac:dyDescent="0.25">
      <c r="A21" s="349"/>
      <c r="B21" s="349"/>
      <c r="C21" s="349"/>
      <c r="D21" s="349"/>
      <c r="E21" s="349"/>
      <c r="F21" s="349"/>
      <c r="G21" s="353"/>
      <c r="H21" s="353"/>
      <c r="I21" s="353"/>
      <c r="J21" s="353"/>
      <c r="K21" s="353"/>
      <c r="L21" s="353"/>
      <c r="M21" s="353"/>
      <c r="N21" s="353"/>
      <c r="O21" s="353"/>
      <c r="P21" s="353"/>
      <c r="Q21" s="353"/>
      <c r="R21" s="353"/>
      <c r="S21" s="353"/>
    </row>
    <row r="22" spans="1:19" ht="21.75" customHeight="1" x14ac:dyDescent="0.25">
      <c r="A22" s="349"/>
      <c r="B22" s="349"/>
      <c r="C22" s="349"/>
      <c r="D22" s="349"/>
      <c r="E22" s="349"/>
      <c r="F22" s="349"/>
      <c r="G22" s="353"/>
      <c r="H22" s="353"/>
      <c r="I22" s="353"/>
      <c r="J22" s="353"/>
      <c r="K22" s="353"/>
      <c r="L22" s="353"/>
      <c r="M22" s="353"/>
      <c r="N22" s="353"/>
      <c r="O22" s="353"/>
      <c r="P22" s="353"/>
      <c r="Q22" s="353"/>
      <c r="R22" s="353"/>
      <c r="S22" s="353"/>
    </row>
    <row r="23" spans="1:19" ht="21.75" customHeight="1" x14ac:dyDescent="0.25">
      <c r="A23" s="349"/>
      <c r="B23" s="349"/>
      <c r="C23" s="349"/>
      <c r="D23" s="349"/>
      <c r="E23" s="349"/>
      <c r="F23" s="349"/>
      <c r="G23" s="353"/>
      <c r="H23" s="353"/>
      <c r="I23" s="353"/>
      <c r="J23" s="353"/>
      <c r="K23" s="353"/>
      <c r="L23" s="353"/>
      <c r="M23" s="353"/>
      <c r="N23" s="353"/>
      <c r="O23" s="353"/>
      <c r="P23" s="353"/>
      <c r="Q23" s="353"/>
      <c r="R23" s="353"/>
      <c r="S23" s="353"/>
    </row>
    <row r="24" spans="1:19" ht="21.75" customHeight="1" x14ac:dyDescent="0.25">
      <c r="A24" s="349" t="s">
        <v>111</v>
      </c>
      <c r="B24" s="349"/>
      <c r="C24" s="349"/>
      <c r="D24" s="349"/>
      <c r="E24" s="349"/>
      <c r="F24" s="349"/>
      <c r="G24" s="350"/>
      <c r="H24" s="350"/>
      <c r="I24" s="350"/>
      <c r="J24" s="350"/>
      <c r="K24" s="350"/>
      <c r="L24" s="350"/>
      <c r="M24" s="350"/>
      <c r="N24" s="350"/>
      <c r="O24" s="350"/>
      <c r="P24" s="350"/>
      <c r="Q24" s="350"/>
      <c r="R24" s="350"/>
      <c r="S24" s="350"/>
    </row>
    <row r="25" spans="1:19" ht="21.75" customHeight="1" x14ac:dyDescent="0.25">
      <c r="A25" s="349"/>
      <c r="B25" s="349"/>
      <c r="C25" s="349"/>
      <c r="D25" s="349"/>
      <c r="E25" s="349"/>
      <c r="F25" s="349"/>
      <c r="G25" s="350"/>
      <c r="H25" s="350"/>
      <c r="I25" s="350"/>
      <c r="J25" s="350"/>
      <c r="K25" s="350"/>
      <c r="L25" s="350"/>
      <c r="M25" s="350"/>
      <c r="N25" s="350"/>
      <c r="O25" s="350"/>
      <c r="P25" s="350"/>
      <c r="Q25" s="350"/>
      <c r="R25" s="350"/>
      <c r="S25" s="350"/>
    </row>
    <row r="26" spans="1:19" ht="21.75" customHeight="1" x14ac:dyDescent="0.25">
      <c r="A26" s="349"/>
      <c r="B26" s="349"/>
      <c r="C26" s="349"/>
      <c r="D26" s="349"/>
      <c r="E26" s="349"/>
      <c r="F26" s="349"/>
      <c r="G26" s="350"/>
      <c r="H26" s="350"/>
      <c r="I26" s="350"/>
      <c r="J26" s="350"/>
      <c r="K26" s="350"/>
      <c r="L26" s="350"/>
      <c r="M26" s="350"/>
      <c r="N26" s="350"/>
      <c r="O26" s="350"/>
      <c r="P26" s="350"/>
      <c r="Q26" s="350"/>
      <c r="R26" s="350"/>
      <c r="S26" s="350"/>
    </row>
    <row r="27" spans="1:19" ht="21.75" customHeight="1" x14ac:dyDescent="0.25">
      <c r="A27" s="349"/>
      <c r="B27" s="349"/>
      <c r="C27" s="349"/>
      <c r="D27" s="349"/>
      <c r="E27" s="349"/>
      <c r="F27" s="349"/>
      <c r="G27" s="350"/>
      <c r="H27" s="350"/>
      <c r="I27" s="350"/>
      <c r="J27" s="350"/>
      <c r="K27" s="350"/>
      <c r="L27" s="350"/>
      <c r="M27" s="350"/>
      <c r="N27" s="350"/>
      <c r="O27" s="350"/>
      <c r="P27" s="350"/>
      <c r="Q27" s="350"/>
      <c r="R27" s="350"/>
      <c r="S27" s="350"/>
    </row>
    <row r="28" spans="1:19" ht="21.75" customHeight="1" x14ac:dyDescent="0.25">
      <c r="A28" s="349"/>
      <c r="B28" s="349"/>
      <c r="C28" s="349"/>
      <c r="D28" s="349"/>
      <c r="E28" s="349"/>
      <c r="F28" s="349"/>
      <c r="G28" s="350"/>
      <c r="H28" s="350"/>
      <c r="I28" s="350"/>
      <c r="J28" s="350"/>
      <c r="K28" s="350"/>
      <c r="L28" s="350"/>
      <c r="M28" s="350"/>
      <c r="N28" s="350"/>
      <c r="O28" s="350"/>
      <c r="P28" s="350"/>
      <c r="Q28" s="350"/>
      <c r="R28" s="350"/>
      <c r="S28" s="350"/>
    </row>
    <row r="29" spans="1:19" ht="21.75" customHeight="1" x14ac:dyDescent="0.25">
      <c r="A29" s="349"/>
      <c r="B29" s="349"/>
      <c r="C29" s="349"/>
      <c r="D29" s="349"/>
      <c r="E29" s="349"/>
      <c r="F29" s="349"/>
      <c r="G29" s="350"/>
      <c r="H29" s="350"/>
      <c r="I29" s="350"/>
      <c r="J29" s="350"/>
      <c r="K29" s="350"/>
      <c r="L29" s="350"/>
      <c r="M29" s="350"/>
      <c r="N29" s="350"/>
      <c r="O29" s="350"/>
      <c r="P29" s="350"/>
      <c r="Q29" s="350"/>
      <c r="R29" s="350"/>
      <c r="S29" s="350"/>
    </row>
    <row r="30" spans="1:19" ht="21.75" customHeight="1" x14ac:dyDescent="0.25">
      <c r="A30" s="349"/>
      <c r="B30" s="349"/>
      <c r="C30" s="349"/>
      <c r="D30" s="349"/>
      <c r="E30" s="349"/>
      <c r="F30" s="349"/>
      <c r="G30" s="350"/>
      <c r="H30" s="350"/>
      <c r="I30" s="350"/>
      <c r="J30" s="350"/>
      <c r="K30" s="350"/>
      <c r="L30" s="350"/>
      <c r="M30" s="350"/>
      <c r="N30" s="350"/>
      <c r="O30" s="350"/>
      <c r="P30" s="350"/>
      <c r="Q30" s="350"/>
      <c r="R30" s="350"/>
      <c r="S30" s="350"/>
    </row>
    <row r="31" spans="1:19" ht="21.75" customHeight="1" x14ac:dyDescent="0.25">
      <c r="A31" s="349"/>
      <c r="B31" s="349"/>
      <c r="C31" s="349"/>
      <c r="D31" s="349"/>
      <c r="E31" s="349"/>
      <c r="F31" s="349"/>
      <c r="G31" s="350"/>
      <c r="H31" s="350"/>
      <c r="I31" s="350"/>
      <c r="J31" s="350"/>
      <c r="K31" s="350"/>
      <c r="L31" s="350"/>
      <c r="M31" s="350"/>
      <c r="N31" s="350"/>
      <c r="O31" s="350"/>
      <c r="P31" s="350"/>
      <c r="Q31" s="350"/>
      <c r="R31" s="350"/>
      <c r="S31" s="350"/>
    </row>
    <row r="32" spans="1:19" ht="21.75" customHeight="1" x14ac:dyDescent="0.25">
      <c r="A32" s="349"/>
      <c r="B32" s="349"/>
      <c r="C32" s="349"/>
      <c r="D32" s="349"/>
      <c r="E32" s="349"/>
      <c r="F32" s="349"/>
      <c r="G32" s="350"/>
      <c r="H32" s="350"/>
      <c r="I32" s="350"/>
      <c r="J32" s="350"/>
      <c r="K32" s="350"/>
      <c r="L32" s="350"/>
      <c r="M32" s="350"/>
      <c r="N32" s="350"/>
      <c r="O32" s="350"/>
      <c r="P32" s="350"/>
      <c r="Q32" s="350"/>
      <c r="R32" s="350"/>
      <c r="S32" s="350"/>
    </row>
    <row r="33" spans="1:19" ht="21.75" customHeight="1" x14ac:dyDescent="0.25">
      <c r="A33" s="349"/>
      <c r="B33" s="349"/>
      <c r="C33" s="349"/>
      <c r="D33" s="349"/>
      <c r="E33" s="349"/>
      <c r="F33" s="349"/>
      <c r="G33" s="350"/>
      <c r="H33" s="350"/>
      <c r="I33" s="350"/>
      <c r="J33" s="350"/>
      <c r="K33" s="350"/>
      <c r="L33" s="350"/>
      <c r="M33" s="350"/>
      <c r="N33" s="350"/>
      <c r="O33" s="350"/>
      <c r="P33" s="350"/>
      <c r="Q33" s="350"/>
      <c r="R33" s="350"/>
      <c r="S33" s="350"/>
    </row>
  </sheetData>
  <mergeCells count="17">
    <mergeCell ref="A2:S2"/>
    <mergeCell ref="N3:S3"/>
    <mergeCell ref="J8:K8"/>
    <mergeCell ref="M8:S8"/>
    <mergeCell ref="J9:K9"/>
    <mergeCell ref="M9:S9"/>
    <mergeCell ref="J10:K10"/>
    <mergeCell ref="M10:O10"/>
    <mergeCell ref="A13:S14"/>
    <mergeCell ref="A15:F16"/>
    <mergeCell ref="G15:S16"/>
    <mergeCell ref="A17:F18"/>
    <mergeCell ref="G17:S18"/>
    <mergeCell ref="A19:F23"/>
    <mergeCell ref="G19:S23"/>
    <mergeCell ref="A24:F33"/>
    <mergeCell ref="G24:S33"/>
  </mergeCells>
  <phoneticPr fontId="20"/>
  <pageMargins left="0.70866141732283472" right="0.70866141732283472" top="0.74803149606299213" bottom="0.74803149606299213" header="0.31496062992125984" footer="0.31496062992125984"/>
  <pageSetup paperSize="9"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5323C1-FC58-4C7F-8A28-01C4CC98A6A1}">
  <sheetPr>
    <tabColor rgb="FFFABD00"/>
  </sheetPr>
  <dimension ref="A1:T103"/>
  <sheetViews>
    <sheetView view="pageLayout" zoomScaleNormal="115" zoomScaleSheetLayoutView="115" workbookViewId="0">
      <selection activeCell="N2" sqref="N2:S2"/>
    </sheetView>
  </sheetViews>
  <sheetFormatPr defaultColWidth="3.77734375" defaultRowHeight="18.95" customHeight="1" x14ac:dyDescent="0.25"/>
  <cols>
    <col min="1" max="18" width="3.77734375" style="2"/>
    <col min="19" max="19" width="3.77734375" style="2" customWidth="1"/>
    <col min="20" max="20" width="8.33203125" style="2" customWidth="1"/>
    <col min="21" max="16384" width="3.77734375" style="2"/>
  </cols>
  <sheetData>
    <row r="1" spans="1:19" ht="18.95" customHeight="1" x14ac:dyDescent="0.25">
      <c r="N1" s="468"/>
      <c r="O1" s="468"/>
      <c r="P1" s="468"/>
      <c r="Q1" s="468"/>
      <c r="R1" s="468"/>
      <c r="S1" s="468"/>
    </row>
    <row r="2" spans="1:19" ht="18.95" customHeight="1" x14ac:dyDescent="0.25">
      <c r="N2" s="739" t="s">
        <v>402</v>
      </c>
      <c r="O2" s="739"/>
      <c r="P2" s="739"/>
      <c r="Q2" s="739"/>
      <c r="R2" s="739"/>
      <c r="S2" s="739"/>
    </row>
    <row r="3" spans="1:19" ht="18.95" customHeight="1" x14ac:dyDescent="0.25">
      <c r="A3" s="2" t="s">
        <v>99</v>
      </c>
    </row>
    <row r="6" spans="1:19" ht="18.95" customHeight="1" x14ac:dyDescent="0.25">
      <c r="I6" s="469" t="str">
        <f>'様式第３号（第７条関係）'!M8&amp;"　　"&amp;'様式第３号（第７条関係）'!M9&amp;"　　"&amp;"印"</f>
        <v>■■自治会　　●●　●●　　印</v>
      </c>
      <c r="J6" s="469"/>
      <c r="K6" s="469"/>
      <c r="L6" s="469"/>
      <c r="M6" s="469"/>
      <c r="N6" s="469"/>
      <c r="O6" s="469"/>
      <c r="P6" s="469"/>
      <c r="Q6" s="469"/>
      <c r="R6" s="469"/>
      <c r="S6" s="469"/>
    </row>
    <row r="7" spans="1:19" ht="18.95" customHeight="1" x14ac:dyDescent="0.25">
      <c r="I7" s="268"/>
      <c r="J7" s="268"/>
      <c r="K7" s="268"/>
      <c r="L7" s="268"/>
      <c r="M7" s="268"/>
      <c r="N7" s="268"/>
      <c r="O7" s="268"/>
      <c r="P7" s="268"/>
      <c r="Q7" s="268"/>
      <c r="R7" s="268"/>
      <c r="S7" s="268"/>
    </row>
    <row r="8" spans="1:19" ht="18.95" customHeight="1" x14ac:dyDescent="0.25">
      <c r="N8" s="470"/>
      <c r="O8" s="470"/>
      <c r="P8" s="470"/>
      <c r="Q8" s="470"/>
      <c r="R8" s="470"/>
      <c r="S8" s="470"/>
    </row>
    <row r="11" spans="1:19" ht="18.95" customHeight="1" x14ac:dyDescent="0.25">
      <c r="D11" s="462" t="s">
        <v>325</v>
      </c>
      <c r="E11" s="462"/>
      <c r="F11" s="462"/>
      <c r="G11" s="462"/>
      <c r="H11" s="462"/>
      <c r="I11" s="462"/>
      <c r="J11" s="462"/>
      <c r="K11" s="462"/>
      <c r="L11" s="462"/>
      <c r="M11" s="462"/>
      <c r="N11" s="462"/>
      <c r="O11" s="462"/>
      <c r="P11" s="462"/>
      <c r="Q11" s="462"/>
    </row>
    <row r="12" spans="1:19" ht="18.95" customHeight="1" x14ac:dyDescent="0.25">
      <c r="D12" s="462"/>
      <c r="E12" s="462"/>
      <c r="F12" s="462"/>
      <c r="G12" s="462"/>
      <c r="H12" s="462"/>
      <c r="I12" s="462"/>
      <c r="J12" s="462"/>
      <c r="K12" s="462"/>
      <c r="L12" s="462"/>
      <c r="M12" s="462"/>
      <c r="N12" s="462"/>
      <c r="O12" s="462"/>
      <c r="P12" s="462"/>
      <c r="Q12" s="462"/>
    </row>
    <row r="15" spans="1:19" ht="18.95" customHeight="1" x14ac:dyDescent="0.25">
      <c r="A15" s="2" t="s">
        <v>41</v>
      </c>
    </row>
    <row r="17" spans="1:20" ht="18.95" customHeight="1" thickBot="1" x14ac:dyDescent="0.3">
      <c r="G17" s="143"/>
      <c r="H17" s="143"/>
      <c r="I17" s="143"/>
      <c r="J17" s="143"/>
      <c r="K17" s="143"/>
      <c r="L17" s="143"/>
      <c r="M17" s="143"/>
      <c r="N17" s="143"/>
      <c r="O17" s="143"/>
      <c r="P17" s="143"/>
      <c r="Q17" s="143"/>
      <c r="R17" s="143"/>
      <c r="S17" s="143"/>
    </row>
    <row r="18" spans="1:20" ht="18.95" customHeight="1" thickBot="1" x14ac:dyDescent="0.3">
      <c r="A18" s="16" t="s">
        <v>48</v>
      </c>
      <c r="B18" s="463" t="s">
        <v>1</v>
      </c>
      <c r="C18" s="463"/>
      <c r="D18" s="463"/>
      <c r="E18" s="463"/>
      <c r="F18" s="463"/>
      <c r="G18" s="464"/>
      <c r="H18" s="464"/>
      <c r="I18" s="465"/>
      <c r="J18" s="143"/>
      <c r="K18" s="144"/>
      <c r="L18" s="464" t="s">
        <v>2</v>
      </c>
      <c r="M18" s="464"/>
      <c r="N18" s="464"/>
      <c r="O18" s="464"/>
      <c r="P18" s="464"/>
      <c r="Q18" s="464"/>
      <c r="R18" s="464"/>
      <c r="S18" s="465"/>
    </row>
    <row r="19" spans="1:20" ht="18.95" customHeight="1" thickBot="1" x14ac:dyDescent="0.3">
      <c r="A19" s="13"/>
      <c r="B19" s="463" t="s">
        <v>3</v>
      </c>
      <c r="C19" s="463"/>
      <c r="D19" s="463"/>
      <c r="E19" s="463"/>
      <c r="F19" s="463"/>
      <c r="G19" s="464"/>
      <c r="H19" s="464"/>
      <c r="I19" s="465"/>
      <c r="J19" s="143"/>
      <c r="K19" s="145"/>
      <c r="L19" s="471" t="s">
        <v>4</v>
      </c>
      <c r="M19" s="466"/>
      <c r="N19" s="466"/>
      <c r="O19" s="466"/>
      <c r="P19" s="466"/>
      <c r="Q19" s="466"/>
      <c r="R19" s="466"/>
      <c r="S19" s="467"/>
    </row>
    <row r="20" spans="1:20" ht="18.95" customHeight="1" x14ac:dyDescent="0.25">
      <c r="A20" s="21"/>
      <c r="B20" s="453" t="s">
        <v>5</v>
      </c>
      <c r="C20" s="454"/>
      <c r="D20" s="454"/>
      <c r="E20" s="454"/>
      <c r="F20" s="454"/>
      <c r="G20" s="466"/>
      <c r="H20" s="466"/>
      <c r="I20" s="467"/>
      <c r="J20" s="143"/>
      <c r="K20" s="146"/>
      <c r="L20" s="353" t="s">
        <v>6</v>
      </c>
      <c r="M20" s="353"/>
      <c r="N20" s="353"/>
      <c r="O20" s="353"/>
      <c r="P20" s="353"/>
      <c r="Q20" s="353"/>
      <c r="R20" s="353"/>
      <c r="S20" s="445"/>
    </row>
    <row r="21" spans="1:20" ht="18.95" customHeight="1" x14ac:dyDescent="0.25">
      <c r="A21" s="14"/>
      <c r="B21" s="377" t="s">
        <v>7</v>
      </c>
      <c r="C21" s="377"/>
      <c r="D21" s="377"/>
      <c r="E21" s="377"/>
      <c r="F21" s="377"/>
      <c r="G21" s="353"/>
      <c r="H21" s="353"/>
      <c r="I21" s="445"/>
      <c r="J21" s="143"/>
      <c r="K21" s="147"/>
      <c r="L21" s="353" t="s">
        <v>8</v>
      </c>
      <c r="M21" s="353"/>
      <c r="N21" s="353"/>
      <c r="O21" s="353"/>
      <c r="P21" s="353"/>
      <c r="Q21" s="353"/>
      <c r="R21" s="353"/>
      <c r="S21" s="445"/>
    </row>
    <row r="22" spans="1:20" ht="18.95" customHeight="1" x14ac:dyDescent="0.25">
      <c r="A22" s="14"/>
      <c r="B22" s="377" t="s">
        <v>9</v>
      </c>
      <c r="C22" s="377"/>
      <c r="D22" s="377"/>
      <c r="E22" s="377"/>
      <c r="F22" s="377"/>
      <c r="G22" s="353"/>
      <c r="H22" s="353"/>
      <c r="I22" s="445"/>
      <c r="J22" s="143"/>
      <c r="K22" s="148"/>
      <c r="L22" s="266"/>
      <c r="M22" s="353" t="s">
        <v>10</v>
      </c>
      <c r="N22" s="353"/>
      <c r="O22" s="353"/>
      <c r="P22" s="353"/>
      <c r="Q22" s="353"/>
      <c r="R22" s="353"/>
      <c r="S22" s="445"/>
    </row>
    <row r="23" spans="1:20" ht="18.95" customHeight="1" thickBot="1" x14ac:dyDescent="0.3">
      <c r="A23" s="20"/>
      <c r="B23" s="377" t="s">
        <v>11</v>
      </c>
      <c r="C23" s="377"/>
      <c r="D23" s="377"/>
      <c r="E23" s="377"/>
      <c r="F23" s="377"/>
      <c r="G23" s="353"/>
      <c r="H23" s="353"/>
      <c r="I23" s="445"/>
      <c r="J23" s="143"/>
      <c r="K23" s="149"/>
      <c r="L23" s="269"/>
      <c r="M23" s="446" t="s">
        <v>12</v>
      </c>
      <c r="N23" s="446"/>
      <c r="O23" s="446"/>
      <c r="P23" s="446"/>
      <c r="Q23" s="446"/>
      <c r="R23" s="446"/>
      <c r="S23" s="447"/>
    </row>
    <row r="24" spans="1:20" ht="18.95" customHeight="1" x14ac:dyDescent="0.25">
      <c r="A24" s="19"/>
      <c r="B24" s="267"/>
      <c r="C24" s="377" t="s">
        <v>13</v>
      </c>
      <c r="D24" s="377"/>
      <c r="E24" s="377"/>
      <c r="F24" s="377"/>
      <c r="G24" s="377"/>
      <c r="H24" s="377"/>
      <c r="I24" s="448"/>
      <c r="K24" s="12"/>
      <c r="L24" s="453" t="s">
        <v>14</v>
      </c>
      <c r="M24" s="454"/>
      <c r="N24" s="454"/>
      <c r="O24" s="454"/>
      <c r="P24" s="454"/>
      <c r="Q24" s="454"/>
      <c r="R24" s="454"/>
      <c r="S24" s="455"/>
    </row>
    <row r="25" spans="1:20" ht="18.95" customHeight="1" x14ac:dyDescent="0.25">
      <c r="A25" s="18"/>
      <c r="B25" s="267"/>
      <c r="C25" s="377" t="s">
        <v>15</v>
      </c>
      <c r="D25" s="377"/>
      <c r="E25" s="377"/>
      <c r="F25" s="377"/>
      <c r="G25" s="377"/>
      <c r="H25" s="377"/>
      <c r="I25" s="448"/>
      <c r="K25" s="8"/>
      <c r="L25" s="377" t="s">
        <v>16</v>
      </c>
      <c r="M25" s="377"/>
      <c r="N25" s="377"/>
      <c r="O25" s="377"/>
      <c r="P25" s="377"/>
      <c r="Q25" s="377"/>
      <c r="R25" s="377"/>
      <c r="S25" s="448"/>
    </row>
    <row r="26" spans="1:20" ht="18.95" customHeight="1" thickBot="1" x14ac:dyDescent="0.3">
      <c r="A26" s="14"/>
      <c r="B26" s="377" t="s">
        <v>17</v>
      </c>
      <c r="C26" s="377"/>
      <c r="D26" s="377"/>
      <c r="E26" s="377"/>
      <c r="F26" s="377"/>
      <c r="G26" s="377"/>
      <c r="H26" s="377"/>
      <c r="I26" s="448"/>
      <c r="K26" s="10"/>
      <c r="L26" s="378" t="s">
        <v>18</v>
      </c>
      <c r="M26" s="378"/>
      <c r="N26" s="378"/>
      <c r="O26" s="378"/>
      <c r="P26" s="378"/>
      <c r="Q26" s="378"/>
      <c r="R26" s="378"/>
      <c r="S26" s="456"/>
    </row>
    <row r="27" spans="1:20" ht="18.95" customHeight="1" x14ac:dyDescent="0.25">
      <c r="A27" s="14"/>
      <c r="B27" s="377" t="s">
        <v>19</v>
      </c>
      <c r="C27" s="377"/>
      <c r="D27" s="377"/>
      <c r="E27" s="377"/>
      <c r="F27" s="377"/>
      <c r="G27" s="377"/>
      <c r="H27" s="377"/>
      <c r="I27" s="448"/>
    </row>
    <row r="28" spans="1:20" ht="18.95" customHeight="1" thickBot="1" x14ac:dyDescent="0.3">
      <c r="A28" s="15"/>
      <c r="B28" s="378" t="s">
        <v>20</v>
      </c>
      <c r="C28" s="378"/>
      <c r="D28" s="378"/>
      <c r="E28" s="378"/>
      <c r="F28" s="378"/>
      <c r="G28" s="378"/>
      <c r="H28" s="378"/>
      <c r="I28" s="456"/>
    </row>
    <row r="29" spans="1:20" ht="18.95" customHeight="1" thickBot="1" x14ac:dyDescent="0.3"/>
    <row r="30" spans="1:20" ht="18.95" customHeight="1" x14ac:dyDescent="0.25">
      <c r="A30" s="286" t="s">
        <v>326</v>
      </c>
      <c r="B30" s="287"/>
      <c r="C30" s="287"/>
      <c r="D30" s="287"/>
      <c r="E30" s="287"/>
      <c r="F30" s="287"/>
      <c r="G30" s="287"/>
      <c r="H30" s="287"/>
      <c r="I30" s="287"/>
      <c r="J30" s="287"/>
      <c r="K30" s="287"/>
      <c r="L30" s="287"/>
      <c r="M30" s="287"/>
      <c r="N30" s="287"/>
      <c r="O30" s="287"/>
      <c r="P30" s="287"/>
      <c r="Q30" s="287"/>
      <c r="R30" s="287"/>
      <c r="S30" s="288"/>
    </row>
    <row r="31" spans="1:20" ht="18.95" customHeight="1" x14ac:dyDescent="0.25">
      <c r="A31" s="290"/>
      <c r="B31" s="289"/>
      <c r="C31" s="289"/>
      <c r="D31" s="289"/>
      <c r="E31" s="289"/>
      <c r="F31" s="289"/>
      <c r="G31" s="742" t="str">
        <f>DBCS(TEXT('様式第４号（第８条関係）'!G17,"#,##0"))&amp;"円"</f>
        <v>２，５００，０００円</v>
      </c>
      <c r="H31" s="742"/>
      <c r="I31" s="742"/>
      <c r="J31" s="742"/>
      <c r="K31" s="742"/>
      <c r="L31" s="742"/>
      <c r="M31" s="742"/>
      <c r="N31" s="289" t="s">
        <v>327</v>
      </c>
      <c r="O31" s="289"/>
      <c r="P31" s="289"/>
      <c r="Q31" s="289"/>
      <c r="R31" s="289"/>
      <c r="S31" s="291"/>
    </row>
    <row r="32" spans="1:20" ht="18.95" customHeight="1" x14ac:dyDescent="0.25">
      <c r="A32" s="290"/>
      <c r="B32" s="289"/>
      <c r="C32" s="289"/>
      <c r="D32" s="289"/>
      <c r="E32" s="289"/>
      <c r="F32" s="295" t="s">
        <v>328</v>
      </c>
      <c r="G32" s="743" t="str">
        <f>DBCS(TEXT('様式第４号（第８条関係）'!G17/11,"#,##0"))&amp;"円"</f>
        <v>２２７，２７３円</v>
      </c>
      <c r="H32" s="743"/>
      <c r="I32" s="743"/>
      <c r="J32" s="743"/>
      <c r="K32" s="743"/>
      <c r="L32" s="743"/>
      <c r="M32" s="743"/>
      <c r="N32" s="289"/>
      <c r="O32" s="289"/>
      <c r="P32" s="289"/>
      <c r="Q32" s="289"/>
      <c r="R32" s="289"/>
      <c r="S32" s="291"/>
      <c r="T32" s="35"/>
    </row>
    <row r="33" spans="1:19" ht="6.75" customHeight="1" thickBot="1" x14ac:dyDescent="0.3">
      <c r="A33" s="292"/>
      <c r="B33" s="293"/>
      <c r="C33" s="293"/>
      <c r="D33" s="293"/>
      <c r="E33" s="293"/>
      <c r="F33" s="293"/>
      <c r="G33" s="293"/>
      <c r="H33" s="293"/>
      <c r="I33" s="293"/>
      <c r="J33" s="293"/>
      <c r="K33" s="293"/>
      <c r="L33" s="293"/>
      <c r="M33" s="293"/>
      <c r="N33" s="293"/>
      <c r="O33" s="293"/>
      <c r="P33" s="293"/>
      <c r="Q33" s="293"/>
      <c r="R33" s="293"/>
      <c r="S33" s="294"/>
    </row>
    <row r="36" spans="1:19" ht="18.95" customHeight="1" x14ac:dyDescent="0.25">
      <c r="A36" s="22" t="s">
        <v>329</v>
      </c>
    </row>
    <row r="37" spans="1:19" ht="18.95" customHeight="1" x14ac:dyDescent="0.25">
      <c r="A37" s="2" t="s">
        <v>330</v>
      </c>
      <c r="F37" s="2" t="str">
        <f>'様式第３号（第７条関係）'!M8</f>
        <v>■■自治会</v>
      </c>
    </row>
    <row r="38" spans="1:19" ht="18.95" customHeight="1" x14ac:dyDescent="0.25">
      <c r="A38" s="2" t="s">
        <v>332</v>
      </c>
      <c r="F38" s="2" t="str">
        <f>DBCS(TEXT('様式第４号（第８条関係）'!G17,"#,##0"))&amp;"円（１０万円単位）"</f>
        <v>２，５００，０００円（１０万円単位）</v>
      </c>
    </row>
    <row r="39" spans="1:19" ht="18.95" customHeight="1" x14ac:dyDescent="0.25">
      <c r="A39" s="2" t="s">
        <v>331</v>
      </c>
      <c r="F39" s="744" t="str">
        <f>'別記様式第1号 （町→県）'!A66</f>
        <v>地域行事用備品（折りたたみ式テント、折りたたみ机・椅子、音響設備一式、発電機）の整備</v>
      </c>
      <c r="G39" s="744"/>
      <c r="H39" s="744"/>
      <c r="I39" s="744"/>
      <c r="J39" s="744"/>
      <c r="K39" s="744"/>
      <c r="L39" s="744"/>
      <c r="M39" s="744"/>
      <c r="N39" s="744"/>
      <c r="O39" s="744"/>
      <c r="P39" s="744"/>
      <c r="Q39" s="744"/>
      <c r="R39" s="744"/>
      <c r="S39" s="744"/>
    </row>
    <row r="40" spans="1:19" ht="18.95" customHeight="1" x14ac:dyDescent="0.25">
      <c r="F40" s="298"/>
      <c r="G40" s="298"/>
      <c r="H40" s="298"/>
      <c r="I40" s="298"/>
      <c r="J40" s="298"/>
      <c r="K40" s="298"/>
      <c r="L40" s="298"/>
      <c r="M40" s="298"/>
      <c r="N40" s="298"/>
      <c r="O40" s="298"/>
      <c r="P40" s="298"/>
      <c r="Q40" s="298"/>
      <c r="R40" s="298"/>
      <c r="S40" s="298"/>
    </row>
    <row r="42" spans="1:19" ht="18.95" customHeight="1" x14ac:dyDescent="0.25">
      <c r="A42" s="22" t="s">
        <v>333</v>
      </c>
    </row>
    <row r="43" spans="1:19" ht="18.95" customHeight="1" x14ac:dyDescent="0.25">
      <c r="B43" s="389" t="s">
        <v>81</v>
      </c>
      <c r="C43" s="389"/>
      <c r="D43" s="389"/>
      <c r="E43" s="487">
        <f>'別記様式第1号（自治会→町）'!E83</f>
        <v>46132</v>
      </c>
      <c r="F43" s="487"/>
      <c r="G43" s="487"/>
      <c r="H43" s="487"/>
      <c r="I43" s="487"/>
      <c r="J43" s="487"/>
      <c r="K43" s="487"/>
      <c r="L43" s="395">
        <v>46234</v>
      </c>
      <c r="M43" s="395"/>
      <c r="N43" s="395"/>
      <c r="O43" s="395"/>
      <c r="P43" s="395"/>
      <c r="Q43" s="395"/>
      <c r="R43" s="395"/>
      <c r="S43" s="1"/>
    </row>
    <row r="44" spans="1:19" ht="18.95" customHeight="1" x14ac:dyDescent="0.25">
      <c r="B44" s="389" t="s">
        <v>82</v>
      </c>
      <c r="C44" s="389"/>
      <c r="D44" s="389"/>
      <c r="E44" s="489" t="str">
        <f>'別記様式第1号（自治会→町）'!E84</f>
        <v>まんのう町▲▼　■■集会場</v>
      </c>
      <c r="F44" s="489"/>
      <c r="G44" s="489"/>
      <c r="H44" s="489"/>
      <c r="I44" s="489"/>
      <c r="J44" s="489"/>
      <c r="K44" s="489"/>
      <c r="L44" s="489"/>
      <c r="M44" s="489"/>
      <c r="N44" s="489"/>
      <c r="O44" s="489"/>
      <c r="P44" s="489"/>
      <c r="Q44" s="489"/>
      <c r="R44" s="489"/>
      <c r="S44" s="489"/>
    </row>
    <row r="45" spans="1:19" ht="18.95" customHeight="1" x14ac:dyDescent="0.25">
      <c r="B45" s="397" t="s">
        <v>21</v>
      </c>
      <c r="C45" s="397"/>
      <c r="D45" s="397"/>
    </row>
    <row r="46" spans="1:19" ht="18.95" customHeight="1" x14ac:dyDescent="0.25">
      <c r="B46" s="475" t="str">
        <f>'別記様式第1号（自治会→町）'!B86</f>
        <v>折りたたみ式テント○張、折りたたみ机○台、折りたたみ椅子○脚、音響設備一式（アンプ・スピーカー・ワイヤレスマイク）、発電機○台の整備</v>
      </c>
      <c r="C46" s="476"/>
      <c r="D46" s="476"/>
      <c r="E46" s="476"/>
      <c r="F46" s="476"/>
      <c r="G46" s="476"/>
      <c r="H46" s="476"/>
      <c r="I46" s="476"/>
      <c r="J46" s="476"/>
      <c r="K46" s="476"/>
      <c r="L46" s="476"/>
      <c r="M46" s="476"/>
      <c r="N46" s="476"/>
      <c r="O46" s="476"/>
      <c r="P46" s="476"/>
      <c r="Q46" s="476"/>
      <c r="R46" s="476"/>
      <c r="S46" s="477"/>
    </row>
    <row r="47" spans="1:19" ht="18.95" customHeight="1" x14ac:dyDescent="0.25">
      <c r="B47" s="478"/>
      <c r="C47" s="479"/>
      <c r="D47" s="479"/>
      <c r="E47" s="479"/>
      <c r="F47" s="479"/>
      <c r="G47" s="479"/>
      <c r="H47" s="479"/>
      <c r="I47" s="479"/>
      <c r="J47" s="479"/>
      <c r="K47" s="479"/>
      <c r="L47" s="479"/>
      <c r="M47" s="479"/>
      <c r="N47" s="479"/>
      <c r="O47" s="479"/>
      <c r="P47" s="479"/>
      <c r="Q47" s="479"/>
      <c r="R47" s="479"/>
      <c r="S47" s="480"/>
    </row>
    <row r="48" spans="1:19" ht="18.95" customHeight="1" x14ac:dyDescent="0.25">
      <c r="B48" s="481"/>
      <c r="C48" s="482"/>
      <c r="D48" s="482"/>
      <c r="E48" s="482"/>
      <c r="F48" s="482"/>
      <c r="G48" s="482"/>
      <c r="H48" s="482"/>
      <c r="I48" s="482"/>
      <c r="J48" s="482"/>
      <c r="K48" s="482"/>
      <c r="L48" s="482"/>
      <c r="M48" s="482"/>
      <c r="N48" s="482"/>
      <c r="O48" s="482"/>
      <c r="P48" s="482"/>
      <c r="Q48" s="482"/>
      <c r="R48" s="482"/>
      <c r="S48" s="483"/>
    </row>
    <row r="49" spans="1:19" ht="18.95" customHeight="1" x14ac:dyDescent="0.25">
      <c r="B49" s="2" t="s">
        <v>83</v>
      </c>
    </row>
    <row r="52" spans="1:19" ht="18.95" customHeight="1" x14ac:dyDescent="0.25">
      <c r="A52" s="22" t="s">
        <v>334</v>
      </c>
    </row>
    <row r="53" spans="1:19" ht="18.95" customHeight="1" x14ac:dyDescent="0.25">
      <c r="A53" s="380" t="s">
        <v>409</v>
      </c>
      <c r="B53" s="381"/>
      <c r="C53" s="381"/>
      <c r="D53" s="381"/>
      <c r="E53" s="381"/>
      <c r="F53" s="381"/>
      <c r="G53" s="381"/>
      <c r="H53" s="381"/>
      <c r="I53" s="381"/>
      <c r="J53" s="381"/>
      <c r="K53" s="381"/>
      <c r="L53" s="381"/>
      <c r="M53" s="381"/>
      <c r="N53" s="381"/>
      <c r="O53" s="381"/>
      <c r="P53" s="381"/>
      <c r="Q53" s="381"/>
      <c r="R53" s="381"/>
      <c r="S53" s="382"/>
    </row>
    <row r="54" spans="1:19" ht="18.95" customHeight="1" x14ac:dyDescent="0.25">
      <c r="A54" s="386"/>
      <c r="B54" s="387"/>
      <c r="C54" s="387"/>
      <c r="D54" s="387"/>
      <c r="E54" s="387"/>
      <c r="F54" s="387"/>
      <c r="G54" s="387"/>
      <c r="H54" s="387"/>
      <c r="I54" s="387"/>
      <c r="J54" s="387"/>
      <c r="K54" s="387"/>
      <c r="L54" s="387"/>
      <c r="M54" s="387"/>
      <c r="N54" s="387"/>
      <c r="O54" s="387"/>
      <c r="P54" s="387"/>
      <c r="Q54" s="387"/>
      <c r="R54" s="387"/>
      <c r="S54" s="388"/>
    </row>
    <row r="57" spans="1:19" ht="18.95" customHeight="1" thickBot="1" x14ac:dyDescent="0.3">
      <c r="A57" s="22" t="s">
        <v>335</v>
      </c>
    </row>
    <row r="58" spans="1:19" ht="18.95" customHeight="1" x14ac:dyDescent="0.25">
      <c r="B58" s="392" t="s">
        <v>336</v>
      </c>
      <c r="C58" s="373"/>
      <c r="D58" s="373"/>
      <c r="E58" s="373"/>
      <c r="F58" s="740"/>
      <c r="G58" s="740"/>
      <c r="H58" s="740"/>
      <c r="I58" s="740"/>
      <c r="J58" s="740"/>
      <c r="K58" s="373" t="s">
        <v>340</v>
      </c>
      <c r="L58" s="373"/>
      <c r="M58" s="740"/>
      <c r="N58" s="740"/>
      <c r="O58" s="740"/>
      <c r="P58" s="740"/>
      <c r="Q58" s="740"/>
      <c r="R58" s="373" t="s">
        <v>187</v>
      </c>
      <c r="S58" s="376"/>
    </row>
    <row r="59" spans="1:19" ht="18.95" customHeight="1" x14ac:dyDescent="0.25">
      <c r="B59" s="449"/>
      <c r="C59" s="349"/>
      <c r="D59" s="349"/>
      <c r="E59" s="349"/>
      <c r="F59" s="741"/>
      <c r="G59" s="741"/>
      <c r="H59" s="741"/>
      <c r="I59" s="741"/>
      <c r="J59" s="741"/>
      <c r="K59" s="349"/>
      <c r="L59" s="349"/>
      <c r="M59" s="741"/>
      <c r="N59" s="741"/>
      <c r="O59" s="741"/>
      <c r="P59" s="741"/>
      <c r="Q59" s="741"/>
      <c r="R59" s="349"/>
      <c r="S59" s="372"/>
    </row>
    <row r="60" spans="1:19" ht="18.95" customHeight="1" x14ac:dyDescent="0.25">
      <c r="B60" s="449"/>
      <c r="C60" s="349"/>
      <c r="D60" s="349"/>
      <c r="E60" s="349"/>
      <c r="F60" s="349" t="s">
        <v>341</v>
      </c>
      <c r="G60" s="349"/>
      <c r="H60" s="349"/>
      <c r="I60" s="741"/>
      <c r="J60" s="741"/>
      <c r="K60" s="741"/>
      <c r="L60" s="741"/>
      <c r="M60" s="349" t="s">
        <v>342</v>
      </c>
      <c r="N60" s="349"/>
      <c r="O60" s="349"/>
      <c r="P60" s="741"/>
      <c r="Q60" s="741"/>
      <c r="R60" s="741"/>
      <c r="S60" s="745"/>
    </row>
    <row r="61" spans="1:19" ht="18.95" customHeight="1" thickBot="1" x14ac:dyDescent="0.3">
      <c r="B61" s="393"/>
      <c r="C61" s="374"/>
      <c r="D61" s="374"/>
      <c r="E61" s="374"/>
      <c r="F61" s="374"/>
      <c r="G61" s="374"/>
      <c r="H61" s="374"/>
      <c r="I61" s="746"/>
      <c r="J61" s="746"/>
      <c r="K61" s="746"/>
      <c r="L61" s="746"/>
      <c r="M61" s="374"/>
      <c r="N61" s="374"/>
      <c r="O61" s="374"/>
      <c r="P61" s="746"/>
      <c r="Q61" s="746"/>
      <c r="R61" s="746"/>
      <c r="S61" s="747"/>
    </row>
    <row r="62" spans="1:19" ht="18.95" customHeight="1" x14ac:dyDescent="0.25">
      <c r="B62" s="392" t="s">
        <v>337</v>
      </c>
      <c r="C62" s="373"/>
      <c r="D62" s="373"/>
      <c r="E62" s="373"/>
      <c r="F62" s="740"/>
      <c r="G62" s="740"/>
      <c r="H62" s="740"/>
      <c r="I62" s="740"/>
      <c r="J62" s="740"/>
      <c r="K62" s="740"/>
      <c r="L62" s="740"/>
      <c r="M62" s="740"/>
      <c r="N62" s="740"/>
      <c r="O62" s="740"/>
      <c r="P62" s="740"/>
      <c r="Q62" s="740"/>
      <c r="R62" s="740"/>
      <c r="S62" s="748"/>
    </row>
    <row r="63" spans="1:19" ht="18.95" customHeight="1" x14ac:dyDescent="0.25">
      <c r="B63" s="449"/>
      <c r="C63" s="349"/>
      <c r="D63" s="349"/>
      <c r="E63" s="349"/>
      <c r="F63" s="741"/>
      <c r="G63" s="741"/>
      <c r="H63" s="741"/>
      <c r="I63" s="741"/>
      <c r="J63" s="741"/>
      <c r="K63" s="741"/>
      <c r="L63" s="741"/>
      <c r="M63" s="741"/>
      <c r="N63" s="741"/>
      <c r="O63" s="741"/>
      <c r="P63" s="741"/>
      <c r="Q63" s="741"/>
      <c r="R63" s="741"/>
      <c r="S63" s="745"/>
    </row>
    <row r="64" spans="1:19" ht="18.95" customHeight="1" x14ac:dyDescent="0.25">
      <c r="B64" s="449" t="s">
        <v>338</v>
      </c>
      <c r="C64" s="349"/>
      <c r="D64" s="349"/>
      <c r="E64" s="349"/>
      <c r="F64" s="741"/>
      <c r="G64" s="741"/>
      <c r="H64" s="741"/>
      <c r="I64" s="741"/>
      <c r="J64" s="741"/>
      <c r="K64" s="741"/>
      <c r="L64" s="741"/>
      <c r="M64" s="741"/>
      <c r="N64" s="741"/>
      <c r="O64" s="741"/>
      <c r="P64" s="741"/>
      <c r="Q64" s="741"/>
      <c r="R64" s="741"/>
      <c r="S64" s="745"/>
    </row>
    <row r="65" spans="1:19" ht="18.95" customHeight="1" thickBot="1" x14ac:dyDescent="0.3">
      <c r="B65" s="393"/>
      <c r="C65" s="374"/>
      <c r="D65" s="374"/>
      <c r="E65" s="374"/>
      <c r="F65" s="746"/>
      <c r="G65" s="746"/>
      <c r="H65" s="746"/>
      <c r="I65" s="746"/>
      <c r="J65" s="746"/>
      <c r="K65" s="746"/>
      <c r="L65" s="746"/>
      <c r="M65" s="746"/>
      <c r="N65" s="746"/>
      <c r="O65" s="746"/>
      <c r="P65" s="746"/>
      <c r="Q65" s="746"/>
      <c r="R65" s="746"/>
      <c r="S65" s="747"/>
    </row>
    <row r="66" spans="1:19" ht="18.95" customHeight="1" x14ac:dyDescent="0.25">
      <c r="B66" s="392" t="s">
        <v>339</v>
      </c>
      <c r="C66" s="373"/>
      <c r="D66" s="373"/>
      <c r="E66" s="373"/>
      <c r="F66" s="740" t="s">
        <v>343</v>
      </c>
      <c r="G66" s="740"/>
      <c r="H66" s="740"/>
      <c r="I66" s="740"/>
      <c r="J66" s="373" t="s">
        <v>344</v>
      </c>
      <c r="K66" s="373"/>
      <c r="L66" s="373"/>
      <c r="M66" s="740"/>
      <c r="N66" s="740"/>
      <c r="O66" s="740"/>
      <c r="P66" s="740"/>
      <c r="Q66" s="740"/>
      <c r="R66" s="740"/>
      <c r="S66" s="748"/>
    </row>
    <row r="67" spans="1:19" ht="18.95" customHeight="1" thickBot="1" x14ac:dyDescent="0.3">
      <c r="B67" s="393"/>
      <c r="C67" s="374"/>
      <c r="D67" s="374"/>
      <c r="E67" s="374"/>
      <c r="F67" s="746"/>
      <c r="G67" s="746"/>
      <c r="H67" s="746"/>
      <c r="I67" s="746"/>
      <c r="J67" s="374"/>
      <c r="K67" s="374"/>
      <c r="L67" s="374"/>
      <c r="M67" s="746"/>
      <c r="N67" s="746"/>
      <c r="O67" s="746"/>
      <c r="P67" s="746"/>
      <c r="Q67" s="746"/>
      <c r="R67" s="746"/>
      <c r="S67" s="747"/>
    </row>
    <row r="68" spans="1:19" ht="18.95" customHeight="1" x14ac:dyDescent="0.25">
      <c r="S68" s="282" t="s">
        <v>345</v>
      </c>
    </row>
    <row r="78" spans="1:19" ht="18.95" customHeight="1" thickBot="1" x14ac:dyDescent="0.3">
      <c r="A78" s="22" t="s">
        <v>97</v>
      </c>
    </row>
    <row r="79" spans="1:19" ht="18.95" customHeight="1" x14ac:dyDescent="0.25">
      <c r="B79" s="11"/>
      <c r="C79" s="373" t="s">
        <v>22</v>
      </c>
      <c r="D79" s="373"/>
      <c r="E79" s="373"/>
      <c r="F79" s="373"/>
      <c r="G79" s="373"/>
      <c r="H79" s="373"/>
      <c r="I79" s="373"/>
      <c r="J79" s="373"/>
      <c r="K79" s="373"/>
      <c r="L79" s="373" t="s">
        <v>23</v>
      </c>
      <c r="M79" s="373"/>
      <c r="N79" s="373" t="s">
        <v>24</v>
      </c>
      <c r="O79" s="373"/>
      <c r="P79" s="373" t="s">
        <v>25</v>
      </c>
      <c r="Q79" s="373"/>
      <c r="R79" s="373"/>
      <c r="S79" s="376"/>
    </row>
    <row r="80" spans="1:19" ht="18.95" customHeight="1" x14ac:dyDescent="0.25">
      <c r="B80" s="270">
        <v>1</v>
      </c>
      <c r="C80" s="377" t="s">
        <v>346</v>
      </c>
      <c r="D80" s="377" t="s">
        <v>346</v>
      </c>
      <c r="E80" s="377" t="s">
        <v>346</v>
      </c>
      <c r="F80" s="377" t="s">
        <v>346</v>
      </c>
      <c r="G80" s="377" t="s">
        <v>346</v>
      </c>
      <c r="H80" s="377" t="s">
        <v>346</v>
      </c>
      <c r="I80" s="377" t="s">
        <v>346</v>
      </c>
      <c r="J80" s="377" t="s">
        <v>346</v>
      </c>
      <c r="K80" s="377" t="s">
        <v>346</v>
      </c>
      <c r="L80" s="349" t="s">
        <v>47</v>
      </c>
      <c r="M80" s="349"/>
      <c r="N80" s="349" t="s">
        <v>47</v>
      </c>
      <c r="O80" s="349"/>
      <c r="P80" s="349"/>
      <c r="Q80" s="349"/>
      <c r="R80" s="349"/>
      <c r="S80" s="372"/>
    </row>
    <row r="81" spans="2:19" ht="18.95" customHeight="1" x14ac:dyDescent="0.25">
      <c r="B81" s="270">
        <v>2</v>
      </c>
      <c r="C81" s="377" t="s">
        <v>27</v>
      </c>
      <c r="D81" s="377" t="s">
        <v>27</v>
      </c>
      <c r="E81" s="377" t="s">
        <v>27</v>
      </c>
      <c r="F81" s="377" t="s">
        <v>27</v>
      </c>
      <c r="G81" s="377" t="s">
        <v>27</v>
      </c>
      <c r="H81" s="377" t="s">
        <v>27</v>
      </c>
      <c r="I81" s="377" t="s">
        <v>27</v>
      </c>
      <c r="J81" s="377" t="s">
        <v>27</v>
      </c>
      <c r="K81" s="377" t="s">
        <v>27</v>
      </c>
      <c r="L81" s="349"/>
      <c r="M81" s="349"/>
      <c r="N81" s="349"/>
      <c r="O81" s="349"/>
      <c r="P81" s="349" t="s">
        <v>356</v>
      </c>
      <c r="Q81" s="349"/>
      <c r="R81" s="349"/>
      <c r="S81" s="372"/>
    </row>
    <row r="82" spans="2:19" ht="18.95" customHeight="1" x14ac:dyDescent="0.25">
      <c r="B82" s="270">
        <v>3</v>
      </c>
      <c r="C82" s="377" t="s">
        <v>347</v>
      </c>
      <c r="D82" s="377" t="s">
        <v>347</v>
      </c>
      <c r="E82" s="377" t="s">
        <v>347</v>
      </c>
      <c r="F82" s="377" t="s">
        <v>347</v>
      </c>
      <c r="G82" s="377" t="s">
        <v>347</v>
      </c>
      <c r="H82" s="377" t="s">
        <v>347</v>
      </c>
      <c r="I82" s="377" t="s">
        <v>347</v>
      </c>
      <c r="J82" s="377" t="s">
        <v>347</v>
      </c>
      <c r="K82" s="377" t="s">
        <v>347</v>
      </c>
      <c r="L82" s="349"/>
      <c r="M82" s="349"/>
      <c r="N82" s="349"/>
      <c r="O82" s="349"/>
      <c r="P82" s="349"/>
      <c r="Q82" s="349"/>
      <c r="R82" s="349"/>
      <c r="S82" s="372"/>
    </row>
    <row r="83" spans="2:19" ht="18.95" customHeight="1" x14ac:dyDescent="0.25">
      <c r="B83" s="270">
        <v>4</v>
      </c>
      <c r="C83" s="474" t="s">
        <v>348</v>
      </c>
      <c r="D83" s="474" t="s">
        <v>348</v>
      </c>
      <c r="E83" s="474" t="s">
        <v>348</v>
      </c>
      <c r="F83" s="474" t="s">
        <v>348</v>
      </c>
      <c r="G83" s="474" t="s">
        <v>348</v>
      </c>
      <c r="H83" s="474" t="s">
        <v>348</v>
      </c>
      <c r="I83" s="474" t="s">
        <v>348</v>
      </c>
      <c r="J83" s="474" t="s">
        <v>348</v>
      </c>
      <c r="K83" s="474" t="s">
        <v>348</v>
      </c>
      <c r="L83" s="349" t="s">
        <v>47</v>
      </c>
      <c r="M83" s="349"/>
      <c r="N83" s="349" t="s">
        <v>47</v>
      </c>
      <c r="O83" s="349"/>
      <c r="P83" s="349"/>
      <c r="Q83" s="349"/>
      <c r="R83" s="349"/>
      <c r="S83" s="372"/>
    </row>
    <row r="84" spans="2:19" ht="18.95" customHeight="1" x14ac:dyDescent="0.25">
      <c r="B84" s="270">
        <v>5</v>
      </c>
      <c r="C84" s="377" t="s">
        <v>349</v>
      </c>
      <c r="D84" s="377" t="s">
        <v>349</v>
      </c>
      <c r="E84" s="377" t="s">
        <v>349</v>
      </c>
      <c r="F84" s="377" t="s">
        <v>349</v>
      </c>
      <c r="G84" s="377" t="s">
        <v>349</v>
      </c>
      <c r="H84" s="377" t="s">
        <v>349</v>
      </c>
      <c r="I84" s="377" t="s">
        <v>349</v>
      </c>
      <c r="J84" s="377" t="s">
        <v>349</v>
      </c>
      <c r="K84" s="377" t="s">
        <v>349</v>
      </c>
      <c r="L84" s="349"/>
      <c r="M84" s="349"/>
      <c r="N84" s="349"/>
      <c r="O84" s="349"/>
      <c r="P84" s="349"/>
      <c r="Q84" s="349"/>
      <c r="R84" s="349"/>
      <c r="S84" s="372"/>
    </row>
    <row r="85" spans="2:19" ht="18.95" customHeight="1" x14ac:dyDescent="0.25">
      <c r="B85" s="270">
        <v>6</v>
      </c>
      <c r="C85" s="377" t="s">
        <v>350</v>
      </c>
      <c r="D85" s="377" t="s">
        <v>350</v>
      </c>
      <c r="E85" s="377" t="s">
        <v>350</v>
      </c>
      <c r="F85" s="377" t="s">
        <v>350</v>
      </c>
      <c r="G85" s="377" t="s">
        <v>350</v>
      </c>
      <c r="H85" s="377" t="s">
        <v>350</v>
      </c>
      <c r="I85" s="377" t="s">
        <v>350</v>
      </c>
      <c r="J85" s="377" t="s">
        <v>350</v>
      </c>
      <c r="K85" s="377" t="s">
        <v>350</v>
      </c>
      <c r="L85" s="349"/>
      <c r="M85" s="349"/>
      <c r="N85" s="349"/>
      <c r="O85" s="349"/>
      <c r="P85" s="349"/>
      <c r="Q85" s="349"/>
      <c r="R85" s="349"/>
      <c r="S85" s="372"/>
    </row>
    <row r="86" spans="2:19" ht="18.95" customHeight="1" x14ac:dyDescent="0.25">
      <c r="B86" s="270">
        <v>7</v>
      </c>
      <c r="C86" s="377" t="s">
        <v>31</v>
      </c>
      <c r="D86" s="377" t="s">
        <v>31</v>
      </c>
      <c r="E86" s="377" t="s">
        <v>31</v>
      </c>
      <c r="F86" s="377" t="s">
        <v>31</v>
      </c>
      <c r="G86" s="377" t="s">
        <v>31</v>
      </c>
      <c r="H86" s="377" t="s">
        <v>31</v>
      </c>
      <c r="I86" s="377" t="s">
        <v>31</v>
      </c>
      <c r="J86" s="377" t="s">
        <v>31</v>
      </c>
      <c r="K86" s="377" t="s">
        <v>31</v>
      </c>
      <c r="L86" s="349"/>
      <c r="M86" s="349"/>
      <c r="N86" s="349"/>
      <c r="O86" s="349"/>
      <c r="P86" s="349"/>
      <c r="Q86" s="349"/>
      <c r="R86" s="349"/>
      <c r="S86" s="372"/>
    </row>
    <row r="87" spans="2:19" ht="18.95" customHeight="1" x14ac:dyDescent="0.25">
      <c r="B87" s="270">
        <v>8</v>
      </c>
      <c r="C87" s="377" t="s">
        <v>32</v>
      </c>
      <c r="D87" s="377" t="s">
        <v>32</v>
      </c>
      <c r="E87" s="377" t="s">
        <v>32</v>
      </c>
      <c r="F87" s="377" t="s">
        <v>32</v>
      </c>
      <c r="G87" s="377" t="s">
        <v>32</v>
      </c>
      <c r="H87" s="377" t="s">
        <v>32</v>
      </c>
      <c r="I87" s="377" t="s">
        <v>32</v>
      </c>
      <c r="J87" s="377" t="s">
        <v>32</v>
      </c>
      <c r="K87" s="377" t="s">
        <v>32</v>
      </c>
      <c r="L87" s="349"/>
      <c r="M87" s="349"/>
      <c r="N87" s="349"/>
      <c r="O87" s="349"/>
      <c r="P87" s="349"/>
      <c r="Q87" s="349"/>
      <c r="R87" s="349"/>
      <c r="S87" s="372"/>
    </row>
    <row r="88" spans="2:19" ht="18.95" customHeight="1" x14ac:dyDescent="0.25">
      <c r="B88" s="270">
        <v>9</v>
      </c>
      <c r="C88" s="377" t="s">
        <v>351</v>
      </c>
      <c r="D88" s="377" t="s">
        <v>351</v>
      </c>
      <c r="E88" s="377" t="s">
        <v>351</v>
      </c>
      <c r="F88" s="377" t="s">
        <v>351</v>
      </c>
      <c r="G88" s="377" t="s">
        <v>351</v>
      </c>
      <c r="H88" s="377" t="s">
        <v>351</v>
      </c>
      <c r="I88" s="377" t="s">
        <v>351</v>
      </c>
      <c r="J88" s="377" t="s">
        <v>351</v>
      </c>
      <c r="K88" s="377" t="s">
        <v>351</v>
      </c>
      <c r="L88" s="349"/>
      <c r="M88" s="349"/>
      <c r="N88" s="349"/>
      <c r="O88" s="349"/>
      <c r="P88" s="349"/>
      <c r="Q88" s="349"/>
      <c r="R88" s="349"/>
      <c r="S88" s="372"/>
    </row>
    <row r="89" spans="2:19" ht="18.95" customHeight="1" x14ac:dyDescent="0.25">
      <c r="B89" s="270">
        <v>10</v>
      </c>
      <c r="C89" s="377" t="s">
        <v>352</v>
      </c>
      <c r="D89" s="377" t="s">
        <v>352</v>
      </c>
      <c r="E89" s="377" t="s">
        <v>352</v>
      </c>
      <c r="F89" s="377" t="s">
        <v>352</v>
      </c>
      <c r="G89" s="377" t="s">
        <v>352</v>
      </c>
      <c r="H89" s="377" t="s">
        <v>352</v>
      </c>
      <c r="I89" s="377" t="s">
        <v>352</v>
      </c>
      <c r="J89" s="377" t="s">
        <v>352</v>
      </c>
      <c r="K89" s="377" t="s">
        <v>352</v>
      </c>
      <c r="L89" s="349"/>
      <c r="M89" s="349"/>
      <c r="N89" s="349"/>
      <c r="O89" s="349"/>
      <c r="P89" s="349"/>
      <c r="Q89" s="349"/>
      <c r="R89" s="349"/>
      <c r="S89" s="372"/>
    </row>
    <row r="90" spans="2:19" ht="18.95" customHeight="1" x14ac:dyDescent="0.25">
      <c r="B90" s="270">
        <v>11</v>
      </c>
      <c r="C90" s="377" t="s">
        <v>353</v>
      </c>
      <c r="D90" s="377" t="s">
        <v>353</v>
      </c>
      <c r="E90" s="377" t="s">
        <v>353</v>
      </c>
      <c r="F90" s="377" t="s">
        <v>353</v>
      </c>
      <c r="G90" s="377" t="s">
        <v>353</v>
      </c>
      <c r="H90" s="377" t="s">
        <v>353</v>
      </c>
      <c r="I90" s="377" t="s">
        <v>353</v>
      </c>
      <c r="J90" s="377" t="s">
        <v>353</v>
      </c>
      <c r="K90" s="377" t="s">
        <v>353</v>
      </c>
      <c r="L90" s="349" t="s">
        <v>47</v>
      </c>
      <c r="M90" s="349"/>
      <c r="N90" s="349" t="s">
        <v>47</v>
      </c>
      <c r="O90" s="349"/>
      <c r="P90" s="349"/>
      <c r="Q90" s="349"/>
      <c r="R90" s="349"/>
      <c r="S90" s="372"/>
    </row>
    <row r="91" spans="2:19" ht="18.95" customHeight="1" x14ac:dyDescent="0.25">
      <c r="B91" s="270">
        <v>12</v>
      </c>
      <c r="C91" s="377" t="s">
        <v>354</v>
      </c>
      <c r="D91" s="377" t="s">
        <v>354</v>
      </c>
      <c r="E91" s="377" t="s">
        <v>354</v>
      </c>
      <c r="F91" s="377" t="s">
        <v>354</v>
      </c>
      <c r="G91" s="377" t="s">
        <v>354</v>
      </c>
      <c r="H91" s="377" t="s">
        <v>354</v>
      </c>
      <c r="I91" s="377" t="s">
        <v>354</v>
      </c>
      <c r="J91" s="377" t="s">
        <v>354</v>
      </c>
      <c r="K91" s="377" t="s">
        <v>354</v>
      </c>
      <c r="L91" s="349"/>
      <c r="M91" s="349"/>
      <c r="N91" s="349"/>
      <c r="O91" s="349"/>
      <c r="P91" s="349"/>
      <c r="Q91" s="349"/>
      <c r="R91" s="349"/>
      <c r="S91" s="372"/>
    </row>
    <row r="92" spans="2:19" ht="18.95" customHeight="1" x14ac:dyDescent="0.25">
      <c r="B92" s="270">
        <v>13</v>
      </c>
      <c r="C92" s="377" t="s">
        <v>355</v>
      </c>
      <c r="D92" s="377" t="s">
        <v>355</v>
      </c>
      <c r="E92" s="377" t="s">
        <v>355</v>
      </c>
      <c r="F92" s="377" t="s">
        <v>355</v>
      </c>
      <c r="G92" s="377" t="s">
        <v>355</v>
      </c>
      <c r="H92" s="377" t="s">
        <v>355</v>
      </c>
      <c r="I92" s="377" t="s">
        <v>355</v>
      </c>
      <c r="J92" s="377" t="s">
        <v>355</v>
      </c>
      <c r="K92" s="377" t="s">
        <v>355</v>
      </c>
      <c r="L92" s="349"/>
      <c r="M92" s="349"/>
      <c r="N92" s="349"/>
      <c r="O92" s="349"/>
      <c r="P92" s="349"/>
      <c r="Q92" s="349"/>
      <c r="R92" s="349"/>
      <c r="S92" s="372"/>
    </row>
    <row r="93" spans="2:19" ht="18.95" customHeight="1" x14ac:dyDescent="0.25">
      <c r="B93" s="270">
        <v>14</v>
      </c>
      <c r="C93" s="377" t="s">
        <v>40</v>
      </c>
      <c r="D93" s="377" t="s">
        <v>40</v>
      </c>
      <c r="E93" s="377" t="s">
        <v>40</v>
      </c>
      <c r="F93" s="377" t="s">
        <v>40</v>
      </c>
      <c r="G93" s="377" t="s">
        <v>40</v>
      </c>
      <c r="H93" s="377" t="s">
        <v>40</v>
      </c>
      <c r="I93" s="377" t="s">
        <v>40</v>
      </c>
      <c r="J93" s="377" t="s">
        <v>40</v>
      </c>
      <c r="K93" s="377" t="s">
        <v>40</v>
      </c>
      <c r="L93" s="349"/>
      <c r="M93" s="349"/>
      <c r="N93" s="349"/>
      <c r="O93" s="349"/>
      <c r="P93" s="349"/>
      <c r="Q93" s="349"/>
      <c r="R93" s="349"/>
      <c r="S93" s="372"/>
    </row>
    <row r="94" spans="2:19" ht="18.95" customHeight="1" x14ac:dyDescent="0.25">
      <c r="B94" s="270">
        <v>15</v>
      </c>
      <c r="C94" s="377"/>
      <c r="D94" s="377"/>
      <c r="E94" s="377"/>
      <c r="F94" s="377"/>
      <c r="G94" s="377"/>
      <c r="H94" s="377"/>
      <c r="I94" s="377"/>
      <c r="J94" s="377"/>
      <c r="K94" s="377"/>
      <c r="L94" s="349"/>
      <c r="M94" s="349"/>
      <c r="N94" s="349"/>
      <c r="O94" s="349"/>
      <c r="P94" s="349"/>
      <c r="Q94" s="349"/>
      <c r="R94" s="349"/>
      <c r="S94" s="372"/>
    </row>
    <row r="95" spans="2:19" ht="18.95" customHeight="1" thickBot="1" x14ac:dyDescent="0.3">
      <c r="B95" s="271">
        <v>16</v>
      </c>
      <c r="C95" s="378"/>
      <c r="D95" s="378"/>
      <c r="E95" s="378"/>
      <c r="F95" s="378"/>
      <c r="G95" s="378"/>
      <c r="H95" s="378"/>
      <c r="I95" s="378"/>
      <c r="J95" s="378"/>
      <c r="K95" s="378"/>
      <c r="L95" s="374"/>
      <c r="M95" s="374"/>
      <c r="N95" s="374"/>
      <c r="O95" s="374"/>
      <c r="P95" s="374"/>
      <c r="Q95" s="374"/>
      <c r="R95" s="374"/>
      <c r="S95" s="375"/>
    </row>
    <row r="98" spans="2:17" ht="18.95" customHeight="1" thickBot="1" x14ac:dyDescent="0.3">
      <c r="B98" s="22" t="s">
        <v>49</v>
      </c>
      <c r="C98" s="22"/>
    </row>
    <row r="99" spans="2:17" ht="18.95" customHeight="1" x14ac:dyDescent="0.25">
      <c r="C99" s="392" t="s">
        <v>50</v>
      </c>
      <c r="D99" s="373"/>
      <c r="E99" s="373"/>
      <c r="F99" s="457" t="str">
        <f>'様式第１号（第５条関係）'!M9</f>
        <v>■■自治会</v>
      </c>
      <c r="G99" s="458"/>
      <c r="H99" s="458"/>
      <c r="I99" s="458"/>
      <c r="J99" s="458"/>
      <c r="K99" s="458"/>
      <c r="L99" s="458"/>
      <c r="M99" s="458"/>
      <c r="N99" s="458"/>
      <c r="O99" s="458"/>
      <c r="P99" s="458"/>
      <c r="Q99" s="459"/>
    </row>
    <row r="100" spans="2:17" ht="18.95" customHeight="1" x14ac:dyDescent="0.25">
      <c r="C100" s="449" t="s">
        <v>51</v>
      </c>
      <c r="D100" s="349"/>
      <c r="E100" s="349"/>
      <c r="F100" s="365" t="s">
        <v>323</v>
      </c>
      <c r="G100" s="366"/>
      <c r="H100" s="366"/>
      <c r="I100" s="366" t="str">
        <f>'様式第３号（第７条関係）'!M9</f>
        <v>●●　●●</v>
      </c>
      <c r="J100" s="366"/>
      <c r="K100" s="366"/>
      <c r="L100" s="366"/>
      <c r="M100" s="366"/>
      <c r="N100" s="366"/>
      <c r="O100" s="366"/>
      <c r="P100" s="366"/>
      <c r="Q100" s="505"/>
    </row>
    <row r="101" spans="2:17" ht="18.95" customHeight="1" x14ac:dyDescent="0.25">
      <c r="C101" s="449" t="s">
        <v>52</v>
      </c>
      <c r="D101" s="349"/>
      <c r="E101" s="349"/>
      <c r="F101" s="365"/>
      <c r="G101" s="366"/>
      <c r="H101" s="366"/>
      <c r="I101" s="366"/>
      <c r="J101" s="366"/>
      <c r="K101" s="366"/>
      <c r="L101" s="367"/>
      <c r="M101" s="367"/>
      <c r="N101" s="367"/>
      <c r="O101" s="367"/>
      <c r="P101" s="367"/>
      <c r="Q101" s="368"/>
    </row>
    <row r="102" spans="2:17" ht="18.95" customHeight="1" x14ac:dyDescent="0.25">
      <c r="C102" s="449" t="s">
        <v>53</v>
      </c>
      <c r="D102" s="349"/>
      <c r="E102" s="349"/>
      <c r="F102" s="365"/>
      <c r="G102" s="366"/>
      <c r="H102" s="366"/>
      <c r="I102" s="366"/>
      <c r="J102" s="366"/>
      <c r="K102" s="366"/>
      <c r="L102" s="367"/>
      <c r="M102" s="367"/>
      <c r="N102" s="367"/>
      <c r="O102" s="367"/>
      <c r="P102" s="367"/>
      <c r="Q102" s="368"/>
    </row>
    <row r="103" spans="2:17" ht="18.95" customHeight="1" thickBot="1" x14ac:dyDescent="0.3">
      <c r="C103" s="393" t="s">
        <v>54</v>
      </c>
      <c r="D103" s="374"/>
      <c r="E103" s="374"/>
      <c r="F103" s="369"/>
      <c r="G103" s="370"/>
      <c r="H103" s="370"/>
      <c r="I103" s="370"/>
      <c r="J103" s="370"/>
      <c r="K103" s="370"/>
      <c r="L103" s="370"/>
      <c r="M103" s="370"/>
      <c r="N103" s="370"/>
      <c r="O103" s="370"/>
      <c r="P103" s="370"/>
      <c r="Q103" s="371"/>
    </row>
  </sheetData>
  <mergeCells count="140">
    <mergeCell ref="C90:K90"/>
    <mergeCell ref="L90:M90"/>
    <mergeCell ref="N90:O90"/>
    <mergeCell ref="P90:S90"/>
    <mergeCell ref="C91:K91"/>
    <mergeCell ref="L91:M91"/>
    <mergeCell ref="N91:O91"/>
    <mergeCell ref="P91:S91"/>
    <mergeCell ref="C88:K88"/>
    <mergeCell ref="L88:M88"/>
    <mergeCell ref="N88:O88"/>
    <mergeCell ref="P88:S88"/>
    <mergeCell ref="C89:K89"/>
    <mergeCell ref="L89:M89"/>
    <mergeCell ref="N89:O89"/>
    <mergeCell ref="P89:S89"/>
    <mergeCell ref="C95:K95"/>
    <mergeCell ref="L95:M95"/>
    <mergeCell ref="N95:O95"/>
    <mergeCell ref="P95:S95"/>
    <mergeCell ref="C92:K92"/>
    <mergeCell ref="L92:M92"/>
    <mergeCell ref="N92:O92"/>
    <mergeCell ref="P92:S92"/>
    <mergeCell ref="C93:K93"/>
    <mergeCell ref="L93:M93"/>
    <mergeCell ref="N93:O93"/>
    <mergeCell ref="P93:S93"/>
    <mergeCell ref="C94:K94"/>
    <mergeCell ref="L94:M94"/>
    <mergeCell ref="N94:O94"/>
    <mergeCell ref="P94:S94"/>
    <mergeCell ref="C86:K86"/>
    <mergeCell ref="L86:M86"/>
    <mergeCell ref="N86:O86"/>
    <mergeCell ref="P86:S86"/>
    <mergeCell ref="C87:K87"/>
    <mergeCell ref="L87:M87"/>
    <mergeCell ref="N87:O87"/>
    <mergeCell ref="P87:S87"/>
    <mergeCell ref="C84:K84"/>
    <mergeCell ref="L84:M84"/>
    <mergeCell ref="N84:O84"/>
    <mergeCell ref="P84:S84"/>
    <mergeCell ref="C85:K85"/>
    <mergeCell ref="L85:M85"/>
    <mergeCell ref="N85:O85"/>
    <mergeCell ref="P85:S85"/>
    <mergeCell ref="C82:K82"/>
    <mergeCell ref="L82:M82"/>
    <mergeCell ref="N82:O82"/>
    <mergeCell ref="P82:S82"/>
    <mergeCell ref="C83:K83"/>
    <mergeCell ref="L83:M83"/>
    <mergeCell ref="N83:O83"/>
    <mergeCell ref="P83:S83"/>
    <mergeCell ref="C80:K80"/>
    <mergeCell ref="L80:M80"/>
    <mergeCell ref="N80:O80"/>
    <mergeCell ref="P80:S80"/>
    <mergeCell ref="C81:K81"/>
    <mergeCell ref="L81:M81"/>
    <mergeCell ref="N81:O81"/>
    <mergeCell ref="P81:S81"/>
    <mergeCell ref="C79:K79"/>
    <mergeCell ref="L79:M79"/>
    <mergeCell ref="N79:O79"/>
    <mergeCell ref="P79:S79"/>
    <mergeCell ref="B62:E63"/>
    <mergeCell ref="B64:E65"/>
    <mergeCell ref="B66:E67"/>
    <mergeCell ref="F60:H61"/>
    <mergeCell ref="M60:O61"/>
    <mergeCell ref="P60:S61"/>
    <mergeCell ref="I60:L61"/>
    <mergeCell ref="F62:S63"/>
    <mergeCell ref="F64:S65"/>
    <mergeCell ref="S66:S67"/>
    <mergeCell ref="F66:I67"/>
    <mergeCell ref="B58:E61"/>
    <mergeCell ref="J66:L67"/>
    <mergeCell ref="M66:M67"/>
    <mergeCell ref="N66:N67"/>
    <mergeCell ref="O66:O67"/>
    <mergeCell ref="P66:P67"/>
    <mergeCell ref="Q66:Q67"/>
    <mergeCell ref="R66:R67"/>
    <mergeCell ref="C102:E102"/>
    <mergeCell ref="F102:K102"/>
    <mergeCell ref="L102:Q102"/>
    <mergeCell ref="C103:E103"/>
    <mergeCell ref="F103:Q103"/>
    <mergeCell ref="C99:E99"/>
    <mergeCell ref="F99:Q99"/>
    <mergeCell ref="C100:E100"/>
    <mergeCell ref="F100:H100"/>
    <mergeCell ref="I100:Q100"/>
    <mergeCell ref="C101:E101"/>
    <mergeCell ref="F101:K101"/>
    <mergeCell ref="L101:Q101"/>
    <mergeCell ref="C25:I25"/>
    <mergeCell ref="L25:S25"/>
    <mergeCell ref="B26:I26"/>
    <mergeCell ref="L26:S26"/>
    <mergeCell ref="B27:I27"/>
    <mergeCell ref="B28:I28"/>
    <mergeCell ref="F58:J59"/>
    <mergeCell ref="M58:Q59"/>
    <mergeCell ref="R58:S59"/>
    <mergeCell ref="K58:L59"/>
    <mergeCell ref="G31:M31"/>
    <mergeCell ref="G32:M32"/>
    <mergeCell ref="B45:D45"/>
    <mergeCell ref="B46:S48"/>
    <mergeCell ref="A53:S54"/>
    <mergeCell ref="B43:D43"/>
    <mergeCell ref="E43:K43"/>
    <mergeCell ref="L43:R43"/>
    <mergeCell ref="B44:D44"/>
    <mergeCell ref="E44:S44"/>
    <mergeCell ref="F39:S39"/>
    <mergeCell ref="N1:S1"/>
    <mergeCell ref="N2:S2"/>
    <mergeCell ref="I6:S6"/>
    <mergeCell ref="N8:S8"/>
    <mergeCell ref="D11:Q12"/>
    <mergeCell ref="B18:I18"/>
    <mergeCell ref="L18:S18"/>
    <mergeCell ref="B22:I22"/>
    <mergeCell ref="M22:S22"/>
    <mergeCell ref="B23:I23"/>
    <mergeCell ref="M23:S23"/>
    <mergeCell ref="C24:I24"/>
    <mergeCell ref="L24:S24"/>
    <mergeCell ref="B19:I19"/>
    <mergeCell ref="L19:S19"/>
    <mergeCell ref="B20:I20"/>
    <mergeCell ref="L20:S20"/>
    <mergeCell ref="B21:I21"/>
    <mergeCell ref="L21:S21"/>
  </mergeCells>
  <phoneticPr fontId="20"/>
  <dataValidations disablePrompts="1" count="1">
    <dataValidation type="list" allowBlank="1" showInputMessage="1" showErrorMessage="1" sqref="F66:I67" xr:uid="{E7201B91-D504-408D-8DEA-2CB893983914}">
      <formula1>"当座・普通・別段,当座,普通,別段"</formula1>
    </dataValidation>
  </dataValidations>
  <pageMargins left="0.70866141732283472" right="0.70866141732283472" top="0.74803149606299213" bottom="0.74803149606299213" header="0.31496062992125984" footer="0.31496062992125984"/>
  <pageSetup paperSize="9" orientation="portrait" blackAndWhite="1" r:id="rId1"/>
  <headerFooter>
    <oddHeader>&amp;L&amp;"ＭＳ Ｐ明朝,標準"&amp;8&amp;KFF0000（令和9年度コミュニティ助成事業　別記様式第3号）</oddHeader>
    <oddFooter xml:space="preserve">&amp;C&amp;P / &amp;N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3439D-3673-4817-B4C2-6842A94A1E6B}">
  <sheetPr>
    <tabColor rgb="FFFF0000"/>
  </sheetPr>
  <dimension ref="A1:T103"/>
  <sheetViews>
    <sheetView view="pageLayout" zoomScaleNormal="115" zoomScaleSheetLayoutView="100" workbookViewId="0">
      <selection activeCell="N1" sqref="N1:S1"/>
    </sheetView>
  </sheetViews>
  <sheetFormatPr defaultColWidth="3.77734375" defaultRowHeight="18.95" customHeight="1" x14ac:dyDescent="0.25"/>
  <cols>
    <col min="1" max="18" width="3.77734375" style="2"/>
    <col min="19" max="19" width="3.77734375" style="2" customWidth="1"/>
    <col min="20" max="20" width="8.33203125" style="2" customWidth="1"/>
    <col min="21" max="16384" width="3.77734375" style="2"/>
  </cols>
  <sheetData>
    <row r="1" spans="1:19" ht="18.95" customHeight="1" x14ac:dyDescent="0.25">
      <c r="N1" s="506" t="s">
        <v>42</v>
      </c>
      <c r="O1" s="506"/>
      <c r="P1" s="506"/>
      <c r="Q1" s="506"/>
      <c r="R1" s="506"/>
      <c r="S1" s="506"/>
    </row>
    <row r="2" spans="1:19" ht="18.95" customHeight="1" x14ac:dyDescent="0.25">
      <c r="N2" s="739" t="s">
        <v>402</v>
      </c>
      <c r="O2" s="739"/>
      <c r="P2" s="739"/>
      <c r="Q2" s="739"/>
      <c r="R2" s="739"/>
      <c r="S2" s="739"/>
    </row>
    <row r="3" spans="1:19" ht="18.95" customHeight="1" x14ac:dyDescent="0.25">
      <c r="A3" s="389" t="s">
        <v>360</v>
      </c>
      <c r="B3" s="389"/>
      <c r="C3" s="389"/>
      <c r="D3" s="389"/>
      <c r="E3" s="389"/>
      <c r="F3" s="389"/>
      <c r="G3" s="389"/>
      <c r="H3" s="389"/>
      <c r="I3" s="389"/>
    </row>
    <row r="4" spans="1:19" ht="18.95" customHeight="1" x14ac:dyDescent="0.25">
      <c r="A4" s="749" t="s">
        <v>361</v>
      </c>
      <c r="B4" s="749"/>
      <c r="C4" s="749"/>
      <c r="D4" s="749"/>
      <c r="E4" s="749"/>
      <c r="F4" s="749"/>
      <c r="G4" s="749"/>
      <c r="H4" s="749"/>
      <c r="I4" s="749"/>
    </row>
    <row r="6" spans="1:19" ht="18.95" customHeight="1" x14ac:dyDescent="0.25">
      <c r="I6" s="469" t="s">
        <v>362</v>
      </c>
      <c r="J6" s="469"/>
      <c r="K6" s="469"/>
      <c r="L6" s="469"/>
      <c r="M6" s="469"/>
      <c r="N6" s="469"/>
      <c r="O6" s="469"/>
      <c r="P6" s="469"/>
      <c r="Q6" s="469"/>
      <c r="R6" s="469"/>
      <c r="S6" s="469"/>
    </row>
    <row r="7" spans="1:19" ht="18.95" customHeight="1" x14ac:dyDescent="0.25">
      <c r="I7" s="282"/>
      <c r="J7" s="282"/>
      <c r="K7" s="282"/>
      <c r="L7" s="282"/>
      <c r="M7" s="282"/>
      <c r="N7" s="282"/>
      <c r="O7" s="282"/>
      <c r="P7" s="282"/>
      <c r="Q7" s="282"/>
      <c r="R7" s="282"/>
      <c r="S7" s="282"/>
    </row>
    <row r="8" spans="1:19" ht="18.95" customHeight="1" x14ac:dyDescent="0.25">
      <c r="N8" s="507" t="s">
        <v>43</v>
      </c>
      <c r="O8" s="507"/>
      <c r="P8" s="507"/>
      <c r="Q8" s="507"/>
      <c r="R8" s="507"/>
      <c r="S8" s="507"/>
    </row>
    <row r="11" spans="1:19" ht="18.95" customHeight="1" x14ac:dyDescent="0.25">
      <c r="D11" s="462" t="s">
        <v>325</v>
      </c>
      <c r="E11" s="462"/>
      <c r="F11" s="462"/>
      <c r="G11" s="462"/>
      <c r="H11" s="462"/>
      <c r="I11" s="462"/>
      <c r="J11" s="462"/>
      <c r="K11" s="462"/>
      <c r="L11" s="462"/>
      <c r="M11" s="462"/>
      <c r="N11" s="462"/>
      <c r="O11" s="462"/>
      <c r="P11" s="462"/>
      <c r="Q11" s="462"/>
    </row>
    <row r="12" spans="1:19" ht="18.95" customHeight="1" x14ac:dyDescent="0.25">
      <c r="D12" s="462"/>
      <c r="E12" s="462"/>
      <c r="F12" s="462"/>
      <c r="G12" s="462"/>
      <c r="H12" s="462"/>
      <c r="I12" s="462"/>
      <c r="J12" s="462"/>
      <c r="K12" s="462"/>
      <c r="L12" s="462"/>
      <c r="M12" s="462"/>
      <c r="N12" s="462"/>
      <c r="O12" s="462"/>
      <c r="P12" s="462"/>
      <c r="Q12" s="462"/>
    </row>
    <row r="15" spans="1:19" ht="18.95" customHeight="1" x14ac:dyDescent="0.25">
      <c r="A15" s="758" t="s">
        <v>410</v>
      </c>
      <c r="B15" s="758"/>
      <c r="C15" s="758"/>
      <c r="D15" s="758"/>
      <c r="E15" s="758"/>
      <c r="F15" s="758"/>
      <c r="G15" s="758"/>
      <c r="H15" s="758"/>
      <c r="I15" s="758"/>
      <c r="J15" s="758"/>
      <c r="K15" s="758"/>
      <c r="L15" s="758"/>
      <c r="M15" s="758"/>
      <c r="N15" s="758"/>
      <c r="O15" s="758"/>
      <c r="P15" s="758"/>
      <c r="Q15" s="758"/>
      <c r="R15" s="758"/>
      <c r="S15" s="758"/>
    </row>
    <row r="16" spans="1:19" ht="18.95" customHeight="1" x14ac:dyDescent="0.25">
      <c r="A16" s="758"/>
      <c r="B16" s="758"/>
      <c r="C16" s="758"/>
      <c r="D16" s="758"/>
      <c r="E16" s="758"/>
      <c r="F16" s="758"/>
      <c r="G16" s="758"/>
      <c r="H16" s="758"/>
      <c r="I16" s="758"/>
      <c r="J16" s="758"/>
      <c r="K16" s="758"/>
      <c r="L16" s="758"/>
      <c r="M16" s="758"/>
      <c r="N16" s="758"/>
      <c r="O16" s="758"/>
      <c r="P16" s="758"/>
      <c r="Q16" s="758"/>
      <c r="R16" s="758"/>
      <c r="S16" s="758"/>
    </row>
    <row r="17" spans="1:20" ht="18.95" customHeight="1" thickBot="1" x14ac:dyDescent="0.3">
      <c r="G17" s="143"/>
      <c r="H17" s="143"/>
      <c r="I17" s="143"/>
      <c r="J17" s="143"/>
      <c r="K17" s="143"/>
      <c r="L17" s="143"/>
      <c r="M17" s="143"/>
      <c r="N17" s="143"/>
      <c r="O17" s="143"/>
      <c r="P17" s="143"/>
      <c r="Q17" s="143"/>
      <c r="R17" s="143"/>
      <c r="S17" s="143"/>
    </row>
    <row r="18" spans="1:20" ht="18.95" customHeight="1" thickBot="1" x14ac:dyDescent="0.3">
      <c r="A18" s="16" t="s">
        <v>48</v>
      </c>
      <c r="B18" s="463" t="s">
        <v>1</v>
      </c>
      <c r="C18" s="463"/>
      <c r="D18" s="463"/>
      <c r="E18" s="463"/>
      <c r="F18" s="463"/>
      <c r="G18" s="464"/>
      <c r="H18" s="464"/>
      <c r="I18" s="465"/>
      <c r="J18" s="143"/>
      <c r="K18" s="144"/>
      <c r="L18" s="464" t="s">
        <v>2</v>
      </c>
      <c r="M18" s="464"/>
      <c r="N18" s="464"/>
      <c r="O18" s="464"/>
      <c r="P18" s="464"/>
      <c r="Q18" s="464"/>
      <c r="R18" s="464"/>
      <c r="S18" s="465"/>
    </row>
    <row r="19" spans="1:20" ht="18.95" customHeight="1" thickBot="1" x14ac:dyDescent="0.3">
      <c r="A19" s="13"/>
      <c r="B19" s="463" t="s">
        <v>3</v>
      </c>
      <c r="C19" s="463"/>
      <c r="D19" s="463"/>
      <c r="E19" s="463"/>
      <c r="F19" s="463"/>
      <c r="G19" s="464"/>
      <c r="H19" s="464"/>
      <c r="I19" s="465"/>
      <c r="J19" s="143"/>
      <c r="K19" s="145"/>
      <c r="L19" s="471" t="s">
        <v>4</v>
      </c>
      <c r="M19" s="466"/>
      <c r="N19" s="466"/>
      <c r="O19" s="466"/>
      <c r="P19" s="466"/>
      <c r="Q19" s="466"/>
      <c r="R19" s="466"/>
      <c r="S19" s="467"/>
    </row>
    <row r="20" spans="1:20" ht="18.95" customHeight="1" x14ac:dyDescent="0.25">
      <c r="A20" s="21"/>
      <c r="B20" s="453" t="s">
        <v>5</v>
      </c>
      <c r="C20" s="454"/>
      <c r="D20" s="454"/>
      <c r="E20" s="454"/>
      <c r="F20" s="454"/>
      <c r="G20" s="466"/>
      <c r="H20" s="466"/>
      <c r="I20" s="467"/>
      <c r="J20" s="143"/>
      <c r="K20" s="146"/>
      <c r="L20" s="353" t="s">
        <v>6</v>
      </c>
      <c r="M20" s="353"/>
      <c r="N20" s="353"/>
      <c r="O20" s="353"/>
      <c r="P20" s="353"/>
      <c r="Q20" s="353"/>
      <c r="R20" s="353"/>
      <c r="S20" s="445"/>
    </row>
    <row r="21" spans="1:20" ht="18.95" customHeight="1" x14ac:dyDescent="0.25">
      <c r="A21" s="14"/>
      <c r="B21" s="377" t="s">
        <v>7</v>
      </c>
      <c r="C21" s="377"/>
      <c r="D21" s="377"/>
      <c r="E21" s="377"/>
      <c r="F21" s="377"/>
      <c r="G21" s="353"/>
      <c r="H21" s="353"/>
      <c r="I21" s="445"/>
      <c r="J21" s="143"/>
      <c r="K21" s="147"/>
      <c r="L21" s="353" t="s">
        <v>8</v>
      </c>
      <c r="M21" s="353"/>
      <c r="N21" s="353"/>
      <c r="O21" s="353"/>
      <c r="P21" s="353"/>
      <c r="Q21" s="353"/>
      <c r="R21" s="353"/>
      <c r="S21" s="445"/>
    </row>
    <row r="22" spans="1:20" ht="18.95" customHeight="1" x14ac:dyDescent="0.25">
      <c r="A22" s="14"/>
      <c r="B22" s="377" t="s">
        <v>9</v>
      </c>
      <c r="C22" s="377"/>
      <c r="D22" s="377"/>
      <c r="E22" s="377"/>
      <c r="F22" s="377"/>
      <c r="G22" s="353"/>
      <c r="H22" s="353"/>
      <c r="I22" s="445"/>
      <c r="J22" s="143"/>
      <c r="K22" s="148"/>
      <c r="L22" s="280"/>
      <c r="M22" s="353" t="s">
        <v>10</v>
      </c>
      <c r="N22" s="353"/>
      <c r="O22" s="353"/>
      <c r="P22" s="353"/>
      <c r="Q22" s="353"/>
      <c r="R22" s="353"/>
      <c r="S22" s="445"/>
    </row>
    <row r="23" spans="1:20" ht="18.95" customHeight="1" thickBot="1" x14ac:dyDescent="0.3">
      <c r="A23" s="20"/>
      <c r="B23" s="377" t="s">
        <v>11</v>
      </c>
      <c r="C23" s="377"/>
      <c r="D23" s="377"/>
      <c r="E23" s="377"/>
      <c r="F23" s="377"/>
      <c r="G23" s="353"/>
      <c r="H23" s="353"/>
      <c r="I23" s="445"/>
      <c r="J23" s="143"/>
      <c r="K23" s="149"/>
      <c r="L23" s="283"/>
      <c r="M23" s="446" t="s">
        <v>12</v>
      </c>
      <c r="N23" s="446"/>
      <c r="O23" s="446"/>
      <c r="P23" s="446"/>
      <c r="Q23" s="446"/>
      <c r="R23" s="446"/>
      <c r="S23" s="447"/>
    </row>
    <row r="24" spans="1:20" ht="18.95" customHeight="1" x14ac:dyDescent="0.25">
      <c r="A24" s="19"/>
      <c r="B24" s="281"/>
      <c r="C24" s="377" t="s">
        <v>13</v>
      </c>
      <c r="D24" s="377"/>
      <c r="E24" s="377"/>
      <c r="F24" s="377"/>
      <c r="G24" s="377"/>
      <c r="H24" s="377"/>
      <c r="I24" s="448"/>
      <c r="K24" s="12"/>
      <c r="L24" s="453" t="s">
        <v>14</v>
      </c>
      <c r="M24" s="454"/>
      <c r="N24" s="454"/>
      <c r="O24" s="454"/>
      <c r="P24" s="454"/>
      <c r="Q24" s="454"/>
      <c r="R24" s="454"/>
      <c r="S24" s="455"/>
    </row>
    <row r="25" spans="1:20" ht="18.95" customHeight="1" x14ac:dyDescent="0.25">
      <c r="A25" s="18"/>
      <c r="B25" s="281"/>
      <c r="C25" s="377" t="s">
        <v>15</v>
      </c>
      <c r="D25" s="377"/>
      <c r="E25" s="377"/>
      <c r="F25" s="377"/>
      <c r="G25" s="377"/>
      <c r="H25" s="377"/>
      <c r="I25" s="448"/>
      <c r="K25" s="8"/>
      <c r="L25" s="377" t="s">
        <v>16</v>
      </c>
      <c r="M25" s="377"/>
      <c r="N25" s="377"/>
      <c r="O25" s="377"/>
      <c r="P25" s="377"/>
      <c r="Q25" s="377"/>
      <c r="R25" s="377"/>
      <c r="S25" s="448"/>
    </row>
    <row r="26" spans="1:20" ht="18.95" customHeight="1" thickBot="1" x14ac:dyDescent="0.3">
      <c r="A26" s="14"/>
      <c r="B26" s="377" t="s">
        <v>17</v>
      </c>
      <c r="C26" s="377"/>
      <c r="D26" s="377"/>
      <c r="E26" s="377"/>
      <c r="F26" s="377"/>
      <c r="G26" s="377"/>
      <c r="H26" s="377"/>
      <c r="I26" s="448"/>
      <c r="K26" s="10"/>
      <c r="L26" s="378" t="s">
        <v>18</v>
      </c>
      <c r="M26" s="378"/>
      <c r="N26" s="378"/>
      <c r="O26" s="378"/>
      <c r="P26" s="378"/>
      <c r="Q26" s="378"/>
      <c r="R26" s="378"/>
      <c r="S26" s="456"/>
    </row>
    <row r="27" spans="1:20" ht="18.95" customHeight="1" x14ac:dyDescent="0.25">
      <c r="A27" s="14"/>
      <c r="B27" s="377" t="s">
        <v>19</v>
      </c>
      <c r="C27" s="377"/>
      <c r="D27" s="377"/>
      <c r="E27" s="377"/>
      <c r="F27" s="377"/>
      <c r="G27" s="377"/>
      <c r="H27" s="377"/>
      <c r="I27" s="448"/>
    </row>
    <row r="28" spans="1:20" ht="18.95" customHeight="1" thickBot="1" x14ac:dyDescent="0.3">
      <c r="A28" s="15"/>
      <c r="B28" s="378" t="s">
        <v>20</v>
      </c>
      <c r="C28" s="378"/>
      <c r="D28" s="378"/>
      <c r="E28" s="378"/>
      <c r="F28" s="378"/>
      <c r="G28" s="378"/>
      <c r="H28" s="378"/>
      <c r="I28" s="456"/>
    </row>
    <row r="29" spans="1:20" ht="18.95" customHeight="1" thickBot="1" x14ac:dyDescent="0.3"/>
    <row r="30" spans="1:20" ht="18.95" customHeight="1" x14ac:dyDescent="0.25">
      <c r="A30" s="286" t="s">
        <v>326</v>
      </c>
      <c r="B30" s="287"/>
      <c r="C30" s="287"/>
      <c r="D30" s="287"/>
      <c r="E30" s="287"/>
      <c r="F30" s="287"/>
      <c r="G30" s="287"/>
      <c r="H30" s="287"/>
      <c r="I30" s="287"/>
      <c r="J30" s="287"/>
      <c r="K30" s="287"/>
      <c r="L30" s="287"/>
      <c r="M30" s="287"/>
      <c r="N30" s="287"/>
      <c r="O30" s="287"/>
      <c r="P30" s="287"/>
      <c r="Q30" s="287"/>
      <c r="R30" s="287"/>
      <c r="S30" s="288"/>
    </row>
    <row r="31" spans="1:20" ht="18.95" customHeight="1" x14ac:dyDescent="0.25">
      <c r="A31" s="290"/>
      <c r="B31" s="289"/>
      <c r="C31" s="289"/>
      <c r="D31" s="289"/>
      <c r="E31" s="289"/>
      <c r="F31" s="289"/>
      <c r="G31" s="742" t="str">
        <f>DBCS(TEXT('様式第４号（第８条関係）'!G17,"#,##0"))&amp;"円"</f>
        <v>２，５００，０００円</v>
      </c>
      <c r="H31" s="742"/>
      <c r="I31" s="742"/>
      <c r="J31" s="742"/>
      <c r="K31" s="742"/>
      <c r="L31" s="742"/>
      <c r="M31" s="742"/>
      <c r="N31" s="289" t="s">
        <v>327</v>
      </c>
      <c r="O31" s="289"/>
      <c r="P31" s="289"/>
      <c r="Q31" s="289"/>
      <c r="R31" s="289"/>
      <c r="S31" s="291"/>
    </row>
    <row r="32" spans="1:20" ht="18.95" customHeight="1" x14ac:dyDescent="0.25">
      <c r="A32" s="290"/>
      <c r="B32" s="289"/>
      <c r="C32" s="289"/>
      <c r="D32" s="289"/>
      <c r="E32" s="289"/>
      <c r="F32" s="295" t="s">
        <v>328</v>
      </c>
      <c r="G32" s="743" t="str">
        <f>DBCS(TEXT('様式第４号（第８条関係）'!G17/11,"#,##0"))&amp;"円"</f>
        <v>２２７，２７３円</v>
      </c>
      <c r="H32" s="743"/>
      <c r="I32" s="743"/>
      <c r="J32" s="743"/>
      <c r="K32" s="743"/>
      <c r="L32" s="743"/>
      <c r="M32" s="743"/>
      <c r="N32" s="289"/>
      <c r="O32" s="289"/>
      <c r="P32" s="289"/>
      <c r="Q32" s="289"/>
      <c r="R32" s="289"/>
      <c r="S32" s="291"/>
      <c r="T32" s="35"/>
    </row>
    <row r="33" spans="1:19" ht="6.75" customHeight="1" thickBot="1" x14ac:dyDescent="0.3">
      <c r="A33" s="292"/>
      <c r="B33" s="293"/>
      <c r="C33" s="293"/>
      <c r="D33" s="293"/>
      <c r="E33" s="293"/>
      <c r="F33" s="293"/>
      <c r="G33" s="293"/>
      <c r="H33" s="293"/>
      <c r="I33" s="293"/>
      <c r="J33" s="293"/>
      <c r="K33" s="293"/>
      <c r="L33" s="293"/>
      <c r="M33" s="293"/>
      <c r="N33" s="293"/>
      <c r="O33" s="293"/>
      <c r="P33" s="293"/>
      <c r="Q33" s="293"/>
      <c r="R33" s="293"/>
      <c r="S33" s="294"/>
    </row>
    <row r="36" spans="1:19" ht="18.95" customHeight="1" x14ac:dyDescent="0.25">
      <c r="A36" s="22" t="s">
        <v>329</v>
      </c>
    </row>
    <row r="37" spans="1:19" ht="18.95" customHeight="1" x14ac:dyDescent="0.25">
      <c r="A37" s="2" t="s">
        <v>330</v>
      </c>
      <c r="F37" s="2" t="str">
        <f>'様式第３号（第７条関係）'!M8</f>
        <v>■■自治会</v>
      </c>
    </row>
    <row r="38" spans="1:19" ht="18.95" customHeight="1" x14ac:dyDescent="0.25">
      <c r="A38" s="2" t="s">
        <v>332</v>
      </c>
      <c r="F38" s="2" t="str">
        <f>DBCS(TEXT('様式第４号（第８条関係）'!G17,"#,##0"))&amp;"円（１０万円単位）"</f>
        <v>２，５００，０００円（１０万円単位）</v>
      </c>
    </row>
    <row r="39" spans="1:19" ht="18.95" customHeight="1" x14ac:dyDescent="0.25">
      <c r="A39" s="2" t="s">
        <v>331</v>
      </c>
      <c r="F39" s="744" t="str">
        <f>'別記様式第1号 （町→県）'!A66</f>
        <v>地域行事用備品（折りたたみ式テント、折りたたみ机・椅子、音響設備一式、発電機）の整備</v>
      </c>
      <c r="G39" s="744"/>
      <c r="H39" s="744"/>
      <c r="I39" s="744"/>
      <c r="J39" s="744"/>
      <c r="K39" s="744"/>
      <c r="L39" s="744"/>
      <c r="M39" s="744"/>
      <c r="N39" s="744"/>
      <c r="O39" s="744"/>
      <c r="P39" s="744"/>
      <c r="Q39" s="744"/>
      <c r="R39" s="744"/>
      <c r="S39" s="744"/>
    </row>
    <row r="42" spans="1:19" ht="18.95" customHeight="1" x14ac:dyDescent="0.25">
      <c r="A42" s="22" t="s">
        <v>333</v>
      </c>
    </row>
    <row r="43" spans="1:19" ht="18.95" customHeight="1" x14ac:dyDescent="0.25">
      <c r="B43" s="389" t="s">
        <v>81</v>
      </c>
      <c r="C43" s="389"/>
      <c r="D43" s="389"/>
      <c r="E43" s="487">
        <f>'別記様式第1号（自治会→町）'!E83</f>
        <v>46132</v>
      </c>
      <c r="F43" s="487"/>
      <c r="G43" s="487"/>
      <c r="H43" s="487"/>
      <c r="I43" s="487"/>
      <c r="J43" s="487"/>
      <c r="K43" s="487"/>
      <c r="L43" s="488">
        <f>'別記様式第3号（自治会→町）'!L43</f>
        <v>46234</v>
      </c>
      <c r="M43" s="488"/>
      <c r="N43" s="488"/>
      <c r="O43" s="488"/>
      <c r="P43" s="488"/>
      <c r="Q43" s="488"/>
      <c r="R43" s="488"/>
      <c r="S43" s="1"/>
    </row>
    <row r="44" spans="1:19" ht="18.95" customHeight="1" x14ac:dyDescent="0.25">
      <c r="B44" s="389" t="s">
        <v>82</v>
      </c>
      <c r="C44" s="389"/>
      <c r="D44" s="389"/>
      <c r="E44" s="489" t="str">
        <f>'別記様式第1号（自治会→町）'!E84</f>
        <v>まんのう町▲▼　■■集会場</v>
      </c>
      <c r="F44" s="489"/>
      <c r="G44" s="489"/>
      <c r="H44" s="489"/>
      <c r="I44" s="489"/>
      <c r="J44" s="489"/>
      <c r="K44" s="489"/>
      <c r="L44" s="489"/>
      <c r="M44" s="489"/>
      <c r="N44" s="489"/>
      <c r="O44" s="489"/>
      <c r="P44" s="489"/>
      <c r="Q44" s="489"/>
      <c r="R44" s="489"/>
      <c r="S44" s="489"/>
    </row>
    <row r="45" spans="1:19" ht="18.95" customHeight="1" x14ac:dyDescent="0.25">
      <c r="B45" s="397" t="s">
        <v>21</v>
      </c>
      <c r="C45" s="397"/>
      <c r="D45" s="397"/>
    </row>
    <row r="46" spans="1:19" ht="18.95" customHeight="1" x14ac:dyDescent="0.25">
      <c r="B46" s="475" t="str">
        <f>'別記様式第1号（自治会→町）'!B86</f>
        <v>折りたたみ式テント○張、折りたたみ机○台、折りたたみ椅子○脚、音響設備一式（アンプ・スピーカー・ワイヤレスマイク）、発電機○台の整備</v>
      </c>
      <c r="C46" s="476"/>
      <c r="D46" s="476"/>
      <c r="E46" s="476"/>
      <c r="F46" s="476"/>
      <c r="G46" s="476"/>
      <c r="H46" s="476"/>
      <c r="I46" s="476"/>
      <c r="J46" s="476"/>
      <c r="K46" s="476"/>
      <c r="L46" s="476"/>
      <c r="M46" s="476"/>
      <c r="N46" s="476"/>
      <c r="O46" s="476"/>
      <c r="P46" s="476"/>
      <c r="Q46" s="476"/>
      <c r="R46" s="476"/>
      <c r="S46" s="477"/>
    </row>
    <row r="47" spans="1:19" ht="18.95" customHeight="1" x14ac:dyDescent="0.25">
      <c r="B47" s="478"/>
      <c r="C47" s="479"/>
      <c r="D47" s="479"/>
      <c r="E47" s="479"/>
      <c r="F47" s="479"/>
      <c r="G47" s="479"/>
      <c r="H47" s="479"/>
      <c r="I47" s="479"/>
      <c r="J47" s="479"/>
      <c r="K47" s="479"/>
      <c r="L47" s="479"/>
      <c r="M47" s="479"/>
      <c r="N47" s="479"/>
      <c r="O47" s="479"/>
      <c r="P47" s="479"/>
      <c r="Q47" s="479"/>
      <c r="R47" s="479"/>
      <c r="S47" s="480"/>
    </row>
    <row r="48" spans="1:19" ht="18.95" customHeight="1" x14ac:dyDescent="0.25">
      <c r="B48" s="481"/>
      <c r="C48" s="482"/>
      <c r="D48" s="482"/>
      <c r="E48" s="482"/>
      <c r="F48" s="482"/>
      <c r="G48" s="482"/>
      <c r="H48" s="482"/>
      <c r="I48" s="482"/>
      <c r="J48" s="482"/>
      <c r="K48" s="482"/>
      <c r="L48" s="482"/>
      <c r="M48" s="482"/>
      <c r="N48" s="482"/>
      <c r="O48" s="482"/>
      <c r="P48" s="482"/>
      <c r="Q48" s="482"/>
      <c r="R48" s="482"/>
      <c r="S48" s="483"/>
    </row>
    <row r="49" spans="1:19" ht="18.95" customHeight="1" x14ac:dyDescent="0.25">
      <c r="B49" s="2" t="s">
        <v>83</v>
      </c>
    </row>
    <row r="52" spans="1:19" ht="18.95" customHeight="1" x14ac:dyDescent="0.25">
      <c r="A52" s="22" t="s">
        <v>334</v>
      </c>
    </row>
    <row r="53" spans="1:19" ht="18.95" customHeight="1" x14ac:dyDescent="0.25">
      <c r="A53" s="475" t="str">
        <f>'別記様式第3号（自治会→町）'!A53</f>
        <v>　本助成事業により整備した行事用備品を活用し、花見・盆踊り等の地域行事を安全に実施することができた。参加者が幅広く交流を図ることができ、住民相互の親睦と地域の活性化につながった。</v>
      </c>
      <c r="B53" s="476"/>
      <c r="C53" s="476"/>
      <c r="D53" s="476"/>
      <c r="E53" s="476"/>
      <c r="F53" s="476"/>
      <c r="G53" s="476"/>
      <c r="H53" s="476"/>
      <c r="I53" s="476"/>
      <c r="J53" s="476"/>
      <c r="K53" s="476"/>
      <c r="L53" s="476"/>
      <c r="M53" s="476"/>
      <c r="N53" s="476"/>
      <c r="O53" s="476"/>
      <c r="P53" s="476"/>
      <c r="Q53" s="476"/>
      <c r="R53" s="476"/>
      <c r="S53" s="477"/>
    </row>
    <row r="54" spans="1:19" ht="18.95" customHeight="1" x14ac:dyDescent="0.25">
      <c r="A54" s="481"/>
      <c r="B54" s="482"/>
      <c r="C54" s="482"/>
      <c r="D54" s="482"/>
      <c r="E54" s="482"/>
      <c r="F54" s="482"/>
      <c r="G54" s="482"/>
      <c r="H54" s="482"/>
      <c r="I54" s="482"/>
      <c r="J54" s="482"/>
      <c r="K54" s="482"/>
      <c r="L54" s="482"/>
      <c r="M54" s="482"/>
      <c r="N54" s="482"/>
      <c r="O54" s="482"/>
      <c r="P54" s="482"/>
      <c r="Q54" s="482"/>
      <c r="R54" s="482"/>
      <c r="S54" s="483"/>
    </row>
    <row r="57" spans="1:19" ht="18.95" customHeight="1" thickBot="1" x14ac:dyDescent="0.3">
      <c r="A57" s="22" t="s">
        <v>335</v>
      </c>
    </row>
    <row r="58" spans="1:19" ht="18.95" customHeight="1" x14ac:dyDescent="0.25">
      <c r="B58" s="392" t="s">
        <v>336</v>
      </c>
      <c r="C58" s="373"/>
      <c r="D58" s="373"/>
      <c r="E58" s="373"/>
      <c r="F58" s="754" t="s">
        <v>357</v>
      </c>
      <c r="G58" s="754"/>
      <c r="H58" s="754"/>
      <c r="I58" s="754"/>
      <c r="J58" s="754"/>
      <c r="K58" s="373" t="s">
        <v>340</v>
      </c>
      <c r="L58" s="373"/>
      <c r="M58" s="754" t="s">
        <v>358</v>
      </c>
      <c r="N58" s="754"/>
      <c r="O58" s="754"/>
      <c r="P58" s="754"/>
      <c r="Q58" s="754"/>
      <c r="R58" s="373" t="s">
        <v>187</v>
      </c>
      <c r="S58" s="376"/>
    </row>
    <row r="59" spans="1:19" ht="18.95" customHeight="1" x14ac:dyDescent="0.25">
      <c r="B59" s="449"/>
      <c r="C59" s="349"/>
      <c r="D59" s="349"/>
      <c r="E59" s="349"/>
      <c r="F59" s="750"/>
      <c r="G59" s="750"/>
      <c r="H59" s="750"/>
      <c r="I59" s="750"/>
      <c r="J59" s="750"/>
      <c r="K59" s="349"/>
      <c r="L59" s="349"/>
      <c r="M59" s="750"/>
      <c r="N59" s="750"/>
      <c r="O59" s="750"/>
      <c r="P59" s="750"/>
      <c r="Q59" s="750"/>
      <c r="R59" s="349"/>
      <c r="S59" s="372"/>
    </row>
    <row r="60" spans="1:19" ht="18.95" customHeight="1" x14ac:dyDescent="0.25">
      <c r="B60" s="449"/>
      <c r="C60" s="349"/>
      <c r="D60" s="349"/>
      <c r="E60" s="349"/>
      <c r="F60" s="349" t="s">
        <v>341</v>
      </c>
      <c r="G60" s="349"/>
      <c r="H60" s="349"/>
      <c r="I60" s="756">
        <v>0</v>
      </c>
      <c r="J60" s="756">
        <v>1</v>
      </c>
      <c r="K60" s="756">
        <v>7</v>
      </c>
      <c r="L60" s="756">
        <v>3</v>
      </c>
      <c r="M60" s="349" t="s">
        <v>342</v>
      </c>
      <c r="N60" s="349"/>
      <c r="O60" s="349"/>
      <c r="P60" s="750" t="s">
        <v>365</v>
      </c>
      <c r="Q60" s="750"/>
      <c r="R60" s="750"/>
      <c r="S60" s="751"/>
    </row>
    <row r="61" spans="1:19" ht="18.95" customHeight="1" thickBot="1" x14ac:dyDescent="0.3">
      <c r="B61" s="393"/>
      <c r="C61" s="374"/>
      <c r="D61" s="374"/>
      <c r="E61" s="374"/>
      <c r="F61" s="374"/>
      <c r="G61" s="374"/>
      <c r="H61" s="374"/>
      <c r="I61" s="757"/>
      <c r="J61" s="757"/>
      <c r="K61" s="757"/>
      <c r="L61" s="757"/>
      <c r="M61" s="374"/>
      <c r="N61" s="374"/>
      <c r="O61" s="374"/>
      <c r="P61" s="752"/>
      <c r="Q61" s="752"/>
      <c r="R61" s="752"/>
      <c r="S61" s="753"/>
    </row>
    <row r="62" spans="1:19" ht="18.95" customHeight="1" x14ac:dyDescent="0.25">
      <c r="B62" s="392" t="s">
        <v>337</v>
      </c>
      <c r="C62" s="373"/>
      <c r="D62" s="373"/>
      <c r="E62" s="373"/>
      <c r="F62" s="754" t="s">
        <v>359</v>
      </c>
      <c r="G62" s="754"/>
      <c r="H62" s="754"/>
      <c r="I62" s="754"/>
      <c r="J62" s="754"/>
      <c r="K62" s="754"/>
      <c r="L62" s="754"/>
      <c r="M62" s="754"/>
      <c r="N62" s="754"/>
      <c r="O62" s="754"/>
      <c r="P62" s="754"/>
      <c r="Q62" s="754"/>
      <c r="R62" s="754"/>
      <c r="S62" s="755"/>
    </row>
    <row r="63" spans="1:19" ht="18.95" customHeight="1" x14ac:dyDescent="0.25">
      <c r="B63" s="449"/>
      <c r="C63" s="349"/>
      <c r="D63" s="349"/>
      <c r="E63" s="349"/>
      <c r="F63" s="750"/>
      <c r="G63" s="750"/>
      <c r="H63" s="750"/>
      <c r="I63" s="750"/>
      <c r="J63" s="750"/>
      <c r="K63" s="750"/>
      <c r="L63" s="750"/>
      <c r="M63" s="750"/>
      <c r="N63" s="750"/>
      <c r="O63" s="750"/>
      <c r="P63" s="750"/>
      <c r="Q63" s="750"/>
      <c r="R63" s="750"/>
      <c r="S63" s="751"/>
    </row>
    <row r="64" spans="1:19" ht="18.95" customHeight="1" x14ac:dyDescent="0.25">
      <c r="B64" s="449" t="s">
        <v>338</v>
      </c>
      <c r="C64" s="349"/>
      <c r="D64" s="349"/>
      <c r="E64" s="349"/>
      <c r="F64" s="750" t="s">
        <v>59</v>
      </c>
      <c r="G64" s="750"/>
      <c r="H64" s="750"/>
      <c r="I64" s="750"/>
      <c r="J64" s="750"/>
      <c r="K64" s="750"/>
      <c r="L64" s="750"/>
      <c r="M64" s="750"/>
      <c r="N64" s="750"/>
      <c r="O64" s="750"/>
      <c r="P64" s="750"/>
      <c r="Q64" s="750"/>
      <c r="R64" s="750"/>
      <c r="S64" s="751"/>
    </row>
    <row r="65" spans="1:19" ht="18.95" customHeight="1" thickBot="1" x14ac:dyDescent="0.3">
      <c r="B65" s="393"/>
      <c r="C65" s="374"/>
      <c r="D65" s="374"/>
      <c r="E65" s="374"/>
      <c r="F65" s="752"/>
      <c r="G65" s="752"/>
      <c r="H65" s="752"/>
      <c r="I65" s="752"/>
      <c r="J65" s="752"/>
      <c r="K65" s="752"/>
      <c r="L65" s="752"/>
      <c r="M65" s="752"/>
      <c r="N65" s="752"/>
      <c r="O65" s="752"/>
      <c r="P65" s="752"/>
      <c r="Q65" s="752"/>
      <c r="R65" s="752"/>
      <c r="S65" s="753"/>
    </row>
    <row r="66" spans="1:19" ht="18.95" customHeight="1" x14ac:dyDescent="0.25">
      <c r="B66" s="392" t="s">
        <v>339</v>
      </c>
      <c r="C66" s="373"/>
      <c r="D66" s="373"/>
      <c r="E66" s="373"/>
      <c r="F66" s="754" t="s">
        <v>188</v>
      </c>
      <c r="G66" s="754"/>
      <c r="H66" s="754"/>
      <c r="I66" s="754"/>
      <c r="J66" s="373" t="s">
        <v>344</v>
      </c>
      <c r="K66" s="373"/>
      <c r="L66" s="373"/>
      <c r="M66" s="754">
        <v>0</v>
      </c>
      <c r="N66" s="754">
        <v>0</v>
      </c>
      <c r="O66" s="754">
        <v>0</v>
      </c>
      <c r="P66" s="754">
        <v>0</v>
      </c>
      <c r="Q66" s="754">
        <v>5</v>
      </c>
      <c r="R66" s="754">
        <v>0</v>
      </c>
      <c r="S66" s="755">
        <v>0</v>
      </c>
    </row>
    <row r="67" spans="1:19" ht="18.95" customHeight="1" thickBot="1" x14ac:dyDescent="0.3">
      <c r="B67" s="393"/>
      <c r="C67" s="374"/>
      <c r="D67" s="374"/>
      <c r="E67" s="374"/>
      <c r="F67" s="752"/>
      <c r="G67" s="752"/>
      <c r="H67" s="752"/>
      <c r="I67" s="752"/>
      <c r="J67" s="374"/>
      <c r="K67" s="374"/>
      <c r="L67" s="374"/>
      <c r="M67" s="752"/>
      <c r="N67" s="752"/>
      <c r="O67" s="752"/>
      <c r="P67" s="752"/>
      <c r="Q67" s="752"/>
      <c r="R67" s="752"/>
      <c r="S67" s="753"/>
    </row>
    <row r="68" spans="1:19" ht="18.95" customHeight="1" x14ac:dyDescent="0.25">
      <c r="S68" s="282" t="s">
        <v>345</v>
      </c>
    </row>
    <row r="78" spans="1:19" ht="18.95" customHeight="1" thickBot="1" x14ac:dyDescent="0.3">
      <c r="A78" s="22" t="s">
        <v>97</v>
      </c>
    </row>
    <row r="79" spans="1:19" ht="18.95" customHeight="1" x14ac:dyDescent="0.25">
      <c r="B79" s="11"/>
      <c r="C79" s="373" t="s">
        <v>22</v>
      </c>
      <c r="D79" s="373"/>
      <c r="E79" s="373"/>
      <c r="F79" s="373"/>
      <c r="G79" s="373"/>
      <c r="H79" s="373"/>
      <c r="I79" s="373"/>
      <c r="J79" s="373"/>
      <c r="K79" s="373"/>
      <c r="L79" s="373" t="s">
        <v>23</v>
      </c>
      <c r="M79" s="373"/>
      <c r="N79" s="373" t="s">
        <v>24</v>
      </c>
      <c r="O79" s="373"/>
      <c r="P79" s="373" t="s">
        <v>25</v>
      </c>
      <c r="Q79" s="373"/>
      <c r="R79" s="373"/>
      <c r="S79" s="376"/>
    </row>
    <row r="80" spans="1:19" ht="18.95" customHeight="1" x14ac:dyDescent="0.25">
      <c r="B80" s="284">
        <v>1</v>
      </c>
      <c r="C80" s="377" t="s">
        <v>346</v>
      </c>
      <c r="D80" s="377" t="s">
        <v>346</v>
      </c>
      <c r="E80" s="377" t="s">
        <v>346</v>
      </c>
      <c r="F80" s="377" t="s">
        <v>346</v>
      </c>
      <c r="G80" s="377" t="s">
        <v>346</v>
      </c>
      <c r="H80" s="377" t="s">
        <v>346</v>
      </c>
      <c r="I80" s="377" t="s">
        <v>346</v>
      </c>
      <c r="J80" s="377" t="s">
        <v>346</v>
      </c>
      <c r="K80" s="377" t="s">
        <v>346</v>
      </c>
      <c r="L80" s="349" t="s">
        <v>47</v>
      </c>
      <c r="M80" s="349"/>
      <c r="N80" s="349" t="s">
        <v>47</v>
      </c>
      <c r="O80" s="349"/>
      <c r="P80" s="349"/>
      <c r="Q80" s="349"/>
      <c r="R80" s="349"/>
      <c r="S80" s="372"/>
    </row>
    <row r="81" spans="2:19" ht="18.95" customHeight="1" x14ac:dyDescent="0.25">
      <c r="B81" s="284">
        <v>2</v>
      </c>
      <c r="C81" s="377" t="s">
        <v>27</v>
      </c>
      <c r="D81" s="377" t="s">
        <v>27</v>
      </c>
      <c r="E81" s="377" t="s">
        <v>27</v>
      </c>
      <c r="F81" s="377" t="s">
        <v>27</v>
      </c>
      <c r="G81" s="377" t="s">
        <v>27</v>
      </c>
      <c r="H81" s="377" t="s">
        <v>27</v>
      </c>
      <c r="I81" s="377" t="s">
        <v>27</v>
      </c>
      <c r="J81" s="377" t="s">
        <v>27</v>
      </c>
      <c r="K81" s="377" t="s">
        <v>27</v>
      </c>
      <c r="L81" s="349" t="s">
        <v>47</v>
      </c>
      <c r="M81" s="349"/>
      <c r="N81" s="349" t="s">
        <v>47</v>
      </c>
      <c r="O81" s="349"/>
      <c r="P81" s="349"/>
      <c r="Q81" s="349"/>
      <c r="R81" s="349"/>
      <c r="S81" s="372"/>
    </row>
    <row r="82" spans="2:19" ht="18.95" customHeight="1" x14ac:dyDescent="0.25">
      <c r="B82" s="284">
        <v>3</v>
      </c>
      <c r="C82" s="377" t="s">
        <v>347</v>
      </c>
      <c r="D82" s="377" t="s">
        <v>347</v>
      </c>
      <c r="E82" s="377" t="s">
        <v>347</v>
      </c>
      <c r="F82" s="377" t="s">
        <v>347</v>
      </c>
      <c r="G82" s="377" t="s">
        <v>347</v>
      </c>
      <c r="H82" s="377" t="s">
        <v>347</v>
      </c>
      <c r="I82" s="377" t="s">
        <v>347</v>
      </c>
      <c r="J82" s="377" t="s">
        <v>347</v>
      </c>
      <c r="K82" s="377" t="s">
        <v>347</v>
      </c>
      <c r="L82" s="349" t="s">
        <v>47</v>
      </c>
      <c r="M82" s="349"/>
      <c r="N82" s="349" t="s">
        <v>47</v>
      </c>
      <c r="O82" s="349"/>
      <c r="P82" s="349"/>
      <c r="Q82" s="349"/>
      <c r="R82" s="349"/>
      <c r="S82" s="372"/>
    </row>
    <row r="83" spans="2:19" ht="18.95" customHeight="1" x14ac:dyDescent="0.25">
      <c r="B83" s="284">
        <v>4</v>
      </c>
      <c r="C83" s="474" t="s">
        <v>348</v>
      </c>
      <c r="D83" s="474" t="s">
        <v>348</v>
      </c>
      <c r="E83" s="474" t="s">
        <v>348</v>
      </c>
      <c r="F83" s="474" t="s">
        <v>348</v>
      </c>
      <c r="G83" s="474" t="s">
        <v>348</v>
      </c>
      <c r="H83" s="474" t="s">
        <v>348</v>
      </c>
      <c r="I83" s="474" t="s">
        <v>348</v>
      </c>
      <c r="J83" s="474" t="s">
        <v>348</v>
      </c>
      <c r="K83" s="474" t="s">
        <v>348</v>
      </c>
      <c r="L83" s="349" t="s">
        <v>47</v>
      </c>
      <c r="M83" s="349"/>
      <c r="N83" s="349" t="s">
        <v>47</v>
      </c>
      <c r="O83" s="349"/>
      <c r="P83" s="349"/>
      <c r="Q83" s="349"/>
      <c r="R83" s="349"/>
      <c r="S83" s="372"/>
    </row>
    <row r="84" spans="2:19" ht="18.95" customHeight="1" x14ac:dyDescent="0.25">
      <c r="B84" s="284">
        <v>5</v>
      </c>
      <c r="C84" s="377" t="s">
        <v>349</v>
      </c>
      <c r="D84" s="377" t="s">
        <v>349</v>
      </c>
      <c r="E84" s="377" t="s">
        <v>349</v>
      </c>
      <c r="F84" s="377" t="s">
        <v>349</v>
      </c>
      <c r="G84" s="377" t="s">
        <v>349</v>
      </c>
      <c r="H84" s="377" t="s">
        <v>349</v>
      </c>
      <c r="I84" s="377" t="s">
        <v>349</v>
      </c>
      <c r="J84" s="377" t="s">
        <v>349</v>
      </c>
      <c r="K84" s="377" t="s">
        <v>349</v>
      </c>
      <c r="L84" s="349"/>
      <c r="M84" s="349"/>
      <c r="N84" s="349"/>
      <c r="O84" s="349"/>
      <c r="P84" s="349"/>
      <c r="Q84" s="349"/>
      <c r="R84" s="349"/>
      <c r="S84" s="372"/>
    </row>
    <row r="85" spans="2:19" ht="18.95" customHeight="1" x14ac:dyDescent="0.25">
      <c r="B85" s="284">
        <v>6</v>
      </c>
      <c r="C85" s="377" t="s">
        <v>350</v>
      </c>
      <c r="D85" s="377" t="s">
        <v>350</v>
      </c>
      <c r="E85" s="377" t="s">
        <v>350</v>
      </c>
      <c r="F85" s="377" t="s">
        <v>350</v>
      </c>
      <c r="G85" s="377" t="s">
        <v>350</v>
      </c>
      <c r="H85" s="377" t="s">
        <v>350</v>
      </c>
      <c r="I85" s="377" t="s">
        <v>350</v>
      </c>
      <c r="J85" s="377" t="s">
        <v>350</v>
      </c>
      <c r="K85" s="377" t="s">
        <v>350</v>
      </c>
      <c r="L85" s="349" t="s">
        <v>47</v>
      </c>
      <c r="M85" s="349"/>
      <c r="N85" s="349" t="s">
        <v>47</v>
      </c>
      <c r="O85" s="349"/>
      <c r="P85" s="349"/>
      <c r="Q85" s="349"/>
      <c r="R85" s="349"/>
      <c r="S85" s="372"/>
    </row>
    <row r="86" spans="2:19" ht="18.95" customHeight="1" x14ac:dyDescent="0.25">
      <c r="B86" s="284">
        <v>7</v>
      </c>
      <c r="C86" s="377" t="s">
        <v>31</v>
      </c>
      <c r="D86" s="377" t="s">
        <v>31</v>
      </c>
      <c r="E86" s="377" t="s">
        <v>31</v>
      </c>
      <c r="F86" s="377" t="s">
        <v>31</v>
      </c>
      <c r="G86" s="377" t="s">
        <v>31</v>
      </c>
      <c r="H86" s="377" t="s">
        <v>31</v>
      </c>
      <c r="I86" s="377" t="s">
        <v>31</v>
      </c>
      <c r="J86" s="377" t="s">
        <v>31</v>
      </c>
      <c r="K86" s="377" t="s">
        <v>31</v>
      </c>
      <c r="L86" s="349"/>
      <c r="M86" s="349"/>
      <c r="N86" s="349"/>
      <c r="O86" s="349"/>
      <c r="P86" s="349"/>
      <c r="Q86" s="349"/>
      <c r="R86" s="349"/>
      <c r="S86" s="372"/>
    </row>
    <row r="87" spans="2:19" ht="18.95" customHeight="1" x14ac:dyDescent="0.25">
      <c r="B87" s="284">
        <v>8</v>
      </c>
      <c r="C87" s="377" t="s">
        <v>32</v>
      </c>
      <c r="D87" s="377" t="s">
        <v>32</v>
      </c>
      <c r="E87" s="377" t="s">
        <v>32</v>
      </c>
      <c r="F87" s="377" t="s">
        <v>32</v>
      </c>
      <c r="G87" s="377" t="s">
        <v>32</v>
      </c>
      <c r="H87" s="377" t="s">
        <v>32</v>
      </c>
      <c r="I87" s="377" t="s">
        <v>32</v>
      </c>
      <c r="J87" s="377" t="s">
        <v>32</v>
      </c>
      <c r="K87" s="377" t="s">
        <v>32</v>
      </c>
      <c r="L87" s="349"/>
      <c r="M87" s="349"/>
      <c r="N87" s="349"/>
      <c r="O87" s="349"/>
      <c r="P87" s="349"/>
      <c r="Q87" s="349"/>
      <c r="R87" s="349"/>
      <c r="S87" s="372"/>
    </row>
    <row r="88" spans="2:19" ht="18.95" customHeight="1" x14ac:dyDescent="0.25">
      <c r="B88" s="284">
        <v>9</v>
      </c>
      <c r="C88" s="377" t="s">
        <v>351</v>
      </c>
      <c r="D88" s="377" t="s">
        <v>351</v>
      </c>
      <c r="E88" s="377" t="s">
        <v>351</v>
      </c>
      <c r="F88" s="377" t="s">
        <v>351</v>
      </c>
      <c r="G88" s="377" t="s">
        <v>351</v>
      </c>
      <c r="H88" s="377" t="s">
        <v>351</v>
      </c>
      <c r="I88" s="377" t="s">
        <v>351</v>
      </c>
      <c r="J88" s="377" t="s">
        <v>351</v>
      </c>
      <c r="K88" s="377" t="s">
        <v>351</v>
      </c>
      <c r="L88" s="349"/>
      <c r="M88" s="349"/>
      <c r="N88" s="349"/>
      <c r="O88" s="349"/>
      <c r="P88" s="349"/>
      <c r="Q88" s="349"/>
      <c r="R88" s="349"/>
      <c r="S88" s="372"/>
    </row>
    <row r="89" spans="2:19" ht="18.95" customHeight="1" x14ac:dyDescent="0.25">
      <c r="B89" s="284">
        <v>10</v>
      </c>
      <c r="C89" s="377" t="s">
        <v>352</v>
      </c>
      <c r="D89" s="377" t="s">
        <v>352</v>
      </c>
      <c r="E89" s="377" t="s">
        <v>352</v>
      </c>
      <c r="F89" s="377" t="s">
        <v>352</v>
      </c>
      <c r="G89" s="377" t="s">
        <v>352</v>
      </c>
      <c r="H89" s="377" t="s">
        <v>352</v>
      </c>
      <c r="I89" s="377" t="s">
        <v>352</v>
      </c>
      <c r="J89" s="377" t="s">
        <v>352</v>
      </c>
      <c r="K89" s="377" t="s">
        <v>352</v>
      </c>
      <c r="L89" s="349"/>
      <c r="M89" s="349"/>
      <c r="N89" s="349"/>
      <c r="O89" s="349"/>
      <c r="P89" s="349"/>
      <c r="Q89" s="349"/>
      <c r="R89" s="349"/>
      <c r="S89" s="372"/>
    </row>
    <row r="90" spans="2:19" ht="18.95" customHeight="1" x14ac:dyDescent="0.25">
      <c r="B90" s="284">
        <v>11</v>
      </c>
      <c r="C90" s="377" t="s">
        <v>353</v>
      </c>
      <c r="D90" s="377" t="s">
        <v>353</v>
      </c>
      <c r="E90" s="377" t="s">
        <v>353</v>
      </c>
      <c r="F90" s="377" t="s">
        <v>353</v>
      </c>
      <c r="G90" s="377" t="s">
        <v>353</v>
      </c>
      <c r="H90" s="377" t="s">
        <v>353</v>
      </c>
      <c r="I90" s="377" t="s">
        <v>353</v>
      </c>
      <c r="J90" s="377" t="s">
        <v>353</v>
      </c>
      <c r="K90" s="377" t="s">
        <v>353</v>
      </c>
      <c r="L90" s="349" t="s">
        <v>47</v>
      </c>
      <c r="M90" s="349"/>
      <c r="N90" s="349" t="s">
        <v>47</v>
      </c>
      <c r="O90" s="349"/>
      <c r="P90" s="349"/>
      <c r="Q90" s="349"/>
      <c r="R90" s="349"/>
      <c r="S90" s="372"/>
    </row>
    <row r="91" spans="2:19" ht="18.95" customHeight="1" x14ac:dyDescent="0.25">
      <c r="B91" s="284">
        <v>12</v>
      </c>
      <c r="C91" s="377" t="s">
        <v>354</v>
      </c>
      <c r="D91" s="377" t="s">
        <v>354</v>
      </c>
      <c r="E91" s="377" t="s">
        <v>354</v>
      </c>
      <c r="F91" s="377" t="s">
        <v>354</v>
      </c>
      <c r="G91" s="377" t="s">
        <v>354</v>
      </c>
      <c r="H91" s="377" t="s">
        <v>354</v>
      </c>
      <c r="I91" s="377" t="s">
        <v>354</v>
      </c>
      <c r="J91" s="377" t="s">
        <v>354</v>
      </c>
      <c r="K91" s="377" t="s">
        <v>354</v>
      </c>
      <c r="L91" s="349"/>
      <c r="M91" s="349"/>
      <c r="N91" s="349"/>
      <c r="O91" s="349"/>
      <c r="P91" s="349"/>
      <c r="Q91" s="349"/>
      <c r="R91" s="349"/>
      <c r="S91" s="372"/>
    </row>
    <row r="92" spans="2:19" ht="18.95" customHeight="1" x14ac:dyDescent="0.25">
      <c r="B92" s="284">
        <v>13</v>
      </c>
      <c r="C92" s="377" t="s">
        <v>355</v>
      </c>
      <c r="D92" s="377" t="s">
        <v>355</v>
      </c>
      <c r="E92" s="377" t="s">
        <v>355</v>
      </c>
      <c r="F92" s="377" t="s">
        <v>355</v>
      </c>
      <c r="G92" s="377" t="s">
        <v>355</v>
      </c>
      <c r="H92" s="377" t="s">
        <v>355</v>
      </c>
      <c r="I92" s="377" t="s">
        <v>355</v>
      </c>
      <c r="J92" s="377" t="s">
        <v>355</v>
      </c>
      <c r="K92" s="377" t="s">
        <v>355</v>
      </c>
      <c r="L92" s="349" t="s">
        <v>47</v>
      </c>
      <c r="M92" s="349"/>
      <c r="N92" s="349" t="s">
        <v>47</v>
      </c>
      <c r="O92" s="349"/>
      <c r="P92" s="349"/>
      <c r="Q92" s="349"/>
      <c r="R92" s="349"/>
      <c r="S92" s="372"/>
    </row>
    <row r="93" spans="2:19" ht="18.95" customHeight="1" x14ac:dyDescent="0.25">
      <c r="B93" s="284">
        <v>14</v>
      </c>
      <c r="C93" s="377" t="s">
        <v>40</v>
      </c>
      <c r="D93" s="377" t="s">
        <v>40</v>
      </c>
      <c r="E93" s="377" t="s">
        <v>40</v>
      </c>
      <c r="F93" s="377" t="s">
        <v>40</v>
      </c>
      <c r="G93" s="377" t="s">
        <v>40</v>
      </c>
      <c r="H93" s="377" t="s">
        <v>40</v>
      </c>
      <c r="I93" s="377" t="s">
        <v>40</v>
      </c>
      <c r="J93" s="377" t="s">
        <v>40</v>
      </c>
      <c r="K93" s="377" t="s">
        <v>40</v>
      </c>
      <c r="L93" s="349"/>
      <c r="M93" s="349"/>
      <c r="N93" s="349"/>
      <c r="O93" s="349"/>
      <c r="P93" s="349"/>
      <c r="Q93" s="349"/>
      <c r="R93" s="349"/>
      <c r="S93" s="372"/>
    </row>
    <row r="94" spans="2:19" ht="18.95" customHeight="1" x14ac:dyDescent="0.25">
      <c r="B94" s="284">
        <v>15</v>
      </c>
      <c r="C94" s="377"/>
      <c r="D94" s="377"/>
      <c r="E94" s="377"/>
      <c r="F94" s="377"/>
      <c r="G94" s="377"/>
      <c r="H94" s="377"/>
      <c r="I94" s="377"/>
      <c r="J94" s="377"/>
      <c r="K94" s="377"/>
      <c r="L94" s="349"/>
      <c r="M94" s="349"/>
      <c r="N94" s="349"/>
      <c r="O94" s="349"/>
      <c r="P94" s="349"/>
      <c r="Q94" s="349"/>
      <c r="R94" s="349"/>
      <c r="S94" s="372"/>
    </row>
    <row r="95" spans="2:19" ht="18.95" customHeight="1" thickBot="1" x14ac:dyDescent="0.3">
      <c r="B95" s="285">
        <v>16</v>
      </c>
      <c r="C95" s="378"/>
      <c r="D95" s="378"/>
      <c r="E95" s="378"/>
      <c r="F95" s="378"/>
      <c r="G95" s="378"/>
      <c r="H95" s="378"/>
      <c r="I95" s="378"/>
      <c r="J95" s="378"/>
      <c r="K95" s="378"/>
      <c r="L95" s="374"/>
      <c r="M95" s="374"/>
      <c r="N95" s="374"/>
      <c r="O95" s="374"/>
      <c r="P95" s="374"/>
      <c r="Q95" s="374"/>
      <c r="R95" s="374"/>
      <c r="S95" s="375"/>
    </row>
    <row r="98" spans="2:17" ht="18.95" customHeight="1" thickBot="1" x14ac:dyDescent="0.3">
      <c r="B98" s="22" t="s">
        <v>49</v>
      </c>
      <c r="C98" s="22"/>
    </row>
    <row r="99" spans="2:17" ht="18.95" customHeight="1" x14ac:dyDescent="0.25">
      <c r="C99" s="392" t="s">
        <v>50</v>
      </c>
      <c r="D99" s="373"/>
      <c r="E99" s="373"/>
      <c r="F99" s="502" t="s">
        <v>303</v>
      </c>
      <c r="G99" s="503"/>
      <c r="H99" s="503"/>
      <c r="I99" s="503"/>
      <c r="J99" s="503"/>
      <c r="K99" s="503"/>
      <c r="L99" s="503"/>
      <c r="M99" s="503"/>
      <c r="N99" s="503"/>
      <c r="O99" s="503"/>
      <c r="P99" s="503"/>
      <c r="Q99" s="504"/>
    </row>
    <row r="100" spans="2:17" ht="18.95" customHeight="1" x14ac:dyDescent="0.25">
      <c r="C100" s="449" t="s">
        <v>51</v>
      </c>
      <c r="D100" s="349"/>
      <c r="E100" s="349"/>
      <c r="F100" s="365" t="s">
        <v>363</v>
      </c>
      <c r="G100" s="366"/>
      <c r="H100" s="366"/>
      <c r="I100" s="366" t="s">
        <v>364</v>
      </c>
      <c r="J100" s="366"/>
      <c r="K100" s="366"/>
      <c r="L100" s="366"/>
      <c r="M100" s="366"/>
      <c r="N100" s="366"/>
      <c r="O100" s="366"/>
      <c r="P100" s="366"/>
      <c r="Q100" s="505"/>
    </row>
    <row r="101" spans="2:17" ht="18.95" customHeight="1" x14ac:dyDescent="0.25">
      <c r="C101" s="449" t="s">
        <v>52</v>
      </c>
      <c r="D101" s="349"/>
      <c r="E101" s="349"/>
      <c r="F101" s="365" t="s">
        <v>304</v>
      </c>
      <c r="G101" s="366"/>
      <c r="H101" s="366"/>
      <c r="I101" s="366"/>
      <c r="J101" s="366"/>
      <c r="K101" s="366"/>
      <c r="L101" s="367"/>
      <c r="M101" s="367"/>
      <c r="N101" s="367"/>
      <c r="O101" s="367"/>
      <c r="P101" s="367"/>
      <c r="Q101" s="368"/>
    </row>
    <row r="102" spans="2:17" ht="18.95" customHeight="1" x14ac:dyDescent="0.25">
      <c r="C102" s="449" t="s">
        <v>53</v>
      </c>
      <c r="D102" s="349"/>
      <c r="E102" s="349"/>
      <c r="F102" s="365" t="s">
        <v>305</v>
      </c>
      <c r="G102" s="366"/>
      <c r="H102" s="366"/>
      <c r="I102" s="366"/>
      <c r="J102" s="366"/>
      <c r="K102" s="366"/>
      <c r="L102" s="367"/>
      <c r="M102" s="367"/>
      <c r="N102" s="367"/>
      <c r="O102" s="367"/>
      <c r="P102" s="367"/>
      <c r="Q102" s="368"/>
    </row>
    <row r="103" spans="2:17" ht="18.95" customHeight="1" thickBot="1" x14ac:dyDescent="0.3">
      <c r="C103" s="393" t="s">
        <v>54</v>
      </c>
      <c r="D103" s="374"/>
      <c r="E103" s="374"/>
      <c r="F103" s="369" t="s">
        <v>306</v>
      </c>
      <c r="G103" s="370"/>
      <c r="H103" s="370"/>
      <c r="I103" s="370"/>
      <c r="J103" s="370"/>
      <c r="K103" s="370"/>
      <c r="L103" s="370"/>
      <c r="M103" s="370"/>
      <c r="N103" s="370"/>
      <c r="O103" s="370"/>
      <c r="P103" s="370"/>
      <c r="Q103" s="371"/>
    </row>
  </sheetData>
  <mergeCells count="146">
    <mergeCell ref="C102:E102"/>
    <mergeCell ref="F102:K102"/>
    <mergeCell ref="L102:Q102"/>
    <mergeCell ref="C103:E103"/>
    <mergeCell ref="F103:Q103"/>
    <mergeCell ref="A15:S16"/>
    <mergeCell ref="C99:E99"/>
    <mergeCell ref="F99:Q99"/>
    <mergeCell ref="C100:E100"/>
    <mergeCell ref="F100:H100"/>
    <mergeCell ref="I100:Q100"/>
    <mergeCell ref="C101:E101"/>
    <mergeCell ref="F101:K101"/>
    <mergeCell ref="L101:Q101"/>
    <mergeCell ref="C94:K94"/>
    <mergeCell ref="L94:M94"/>
    <mergeCell ref="N94:O94"/>
    <mergeCell ref="P94:S94"/>
    <mergeCell ref="C95:K95"/>
    <mergeCell ref="L95:M95"/>
    <mergeCell ref="N95:O95"/>
    <mergeCell ref="P95:S95"/>
    <mergeCell ref="C92:K92"/>
    <mergeCell ref="L92:M92"/>
    <mergeCell ref="N92:O92"/>
    <mergeCell ref="P92:S92"/>
    <mergeCell ref="C93:K93"/>
    <mergeCell ref="L93:M93"/>
    <mergeCell ref="N93:O93"/>
    <mergeCell ref="P93:S93"/>
    <mergeCell ref="C90:K90"/>
    <mergeCell ref="L90:M90"/>
    <mergeCell ref="N90:O90"/>
    <mergeCell ref="P90:S90"/>
    <mergeCell ref="C91:K91"/>
    <mergeCell ref="L91:M91"/>
    <mergeCell ref="N91:O91"/>
    <mergeCell ref="P91:S91"/>
    <mergeCell ref="C88:K88"/>
    <mergeCell ref="L88:M88"/>
    <mergeCell ref="N88:O88"/>
    <mergeCell ref="P88:S88"/>
    <mergeCell ref="C89:K89"/>
    <mergeCell ref="L89:M89"/>
    <mergeCell ref="N89:O89"/>
    <mergeCell ref="P89:S89"/>
    <mergeCell ref="C86:K86"/>
    <mergeCell ref="L86:M86"/>
    <mergeCell ref="N86:O86"/>
    <mergeCell ref="P86:S86"/>
    <mergeCell ref="C87:K87"/>
    <mergeCell ref="L87:M87"/>
    <mergeCell ref="N87:O87"/>
    <mergeCell ref="P87:S87"/>
    <mergeCell ref="C84:K84"/>
    <mergeCell ref="L84:M84"/>
    <mergeCell ref="N84:O84"/>
    <mergeCell ref="P84:S84"/>
    <mergeCell ref="C85:K85"/>
    <mergeCell ref="L85:M85"/>
    <mergeCell ref="N85:O85"/>
    <mergeCell ref="P85:S85"/>
    <mergeCell ref="C82:K82"/>
    <mergeCell ref="L82:M82"/>
    <mergeCell ref="N82:O82"/>
    <mergeCell ref="P82:S82"/>
    <mergeCell ref="C83:K83"/>
    <mergeCell ref="L83:M83"/>
    <mergeCell ref="N83:O83"/>
    <mergeCell ref="P83:S83"/>
    <mergeCell ref="C80:K80"/>
    <mergeCell ref="L80:M80"/>
    <mergeCell ref="N80:O80"/>
    <mergeCell ref="P80:S80"/>
    <mergeCell ref="C81:K81"/>
    <mergeCell ref="L81:M81"/>
    <mergeCell ref="N81:O81"/>
    <mergeCell ref="P81:S81"/>
    <mergeCell ref="P66:P67"/>
    <mergeCell ref="Q66:Q67"/>
    <mergeCell ref="R66:R67"/>
    <mergeCell ref="S66:S67"/>
    <mergeCell ref="C79:K79"/>
    <mergeCell ref="L79:M79"/>
    <mergeCell ref="N79:O79"/>
    <mergeCell ref="P79:S79"/>
    <mergeCell ref="B66:E67"/>
    <mergeCell ref="F66:I67"/>
    <mergeCell ref="J66:L67"/>
    <mergeCell ref="M66:M67"/>
    <mergeCell ref="N66:N67"/>
    <mergeCell ref="O66:O67"/>
    <mergeCell ref="M60:O61"/>
    <mergeCell ref="P60:S61"/>
    <mergeCell ref="B62:E63"/>
    <mergeCell ref="F62:S63"/>
    <mergeCell ref="B64:E65"/>
    <mergeCell ref="F64:S65"/>
    <mergeCell ref="B45:D45"/>
    <mergeCell ref="B46:S48"/>
    <mergeCell ref="A53:S54"/>
    <mergeCell ref="B58:E61"/>
    <mergeCell ref="F58:J59"/>
    <mergeCell ref="K58:L59"/>
    <mergeCell ref="M58:Q59"/>
    <mergeCell ref="R58:S59"/>
    <mergeCell ref="F60:H61"/>
    <mergeCell ref="I60:I61"/>
    <mergeCell ref="J60:J61"/>
    <mergeCell ref="K60:K61"/>
    <mergeCell ref="L60:L61"/>
    <mergeCell ref="G31:M31"/>
    <mergeCell ref="G32:M32"/>
    <mergeCell ref="B43:D43"/>
    <mergeCell ref="E43:K43"/>
    <mergeCell ref="L43:R43"/>
    <mergeCell ref="B44:D44"/>
    <mergeCell ref="E44:S44"/>
    <mergeCell ref="C25:I25"/>
    <mergeCell ref="L25:S25"/>
    <mergeCell ref="B26:I26"/>
    <mergeCell ref="L26:S26"/>
    <mergeCell ref="B27:I27"/>
    <mergeCell ref="B28:I28"/>
    <mergeCell ref="F39:S39"/>
    <mergeCell ref="B23:I23"/>
    <mergeCell ref="M23:S23"/>
    <mergeCell ref="C24:I24"/>
    <mergeCell ref="L24:S24"/>
    <mergeCell ref="B19:I19"/>
    <mergeCell ref="L19:S19"/>
    <mergeCell ref="B20:I20"/>
    <mergeCell ref="L20:S20"/>
    <mergeCell ref="B21:I21"/>
    <mergeCell ref="L21:S21"/>
    <mergeCell ref="N1:S1"/>
    <mergeCell ref="N2:S2"/>
    <mergeCell ref="I6:S6"/>
    <mergeCell ref="N8:S8"/>
    <mergeCell ref="D11:Q12"/>
    <mergeCell ref="B18:I18"/>
    <mergeCell ref="L18:S18"/>
    <mergeCell ref="B22:I22"/>
    <mergeCell ref="M22:S22"/>
    <mergeCell ref="A3:I3"/>
    <mergeCell ref="A4:I4"/>
  </mergeCells>
  <phoneticPr fontId="20"/>
  <dataValidations disablePrompts="1" count="1">
    <dataValidation type="list" allowBlank="1" showInputMessage="1" showErrorMessage="1" sqref="F66:I67" xr:uid="{0A1B6FF7-E6CC-4559-8BDF-7ADB78E6C322}">
      <formula1>"当座・普通・別段,当座,普通,別段"</formula1>
    </dataValidation>
  </dataValidations>
  <pageMargins left="0.70866141732283472" right="0.70866141732283472" top="0.74803149606299213" bottom="0.74803149606299213" header="0.31496062992125984" footer="0.31496062992125984"/>
  <pageSetup paperSize="9" orientation="portrait" blackAndWhite="1" r:id="rId1"/>
  <headerFooter>
    <oddHeader>&amp;L&amp;"ＭＳ Ｐ明朝,標準"&amp;8&amp;KFF0000（令和9年度コミュニティ助成事業　別記様式第3号）</oddHeader>
    <oddFooter xml:space="preserve">&amp;C&amp;P / &amp;N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0899D-EBC5-47DA-BCAE-F8594D50E677}">
  <dimension ref="A1:F57"/>
  <sheetViews>
    <sheetView view="pageLayout" zoomScaleNormal="50" zoomScaleSheetLayoutView="100" workbookViewId="0">
      <selection activeCell="D30" sqref="D30"/>
    </sheetView>
  </sheetViews>
  <sheetFormatPr defaultRowHeight="15.75" x14ac:dyDescent="0.25"/>
  <cols>
    <col min="1" max="1" width="3.109375" customWidth="1"/>
    <col min="2" max="2" width="22.77734375" customWidth="1"/>
    <col min="3" max="3" width="45" customWidth="1"/>
    <col min="4" max="5" width="7" customWidth="1"/>
    <col min="6" max="6" width="8.109375" customWidth="1"/>
  </cols>
  <sheetData>
    <row r="1" spans="1:6" ht="36" customHeight="1" thickBot="1" x14ac:dyDescent="0.3">
      <c r="A1" s="183" t="s">
        <v>423</v>
      </c>
      <c r="B1" s="183"/>
      <c r="C1" s="183"/>
      <c r="D1" s="183"/>
      <c r="E1" s="183"/>
      <c r="F1" s="183"/>
    </row>
    <row r="2" spans="1:6" s="188" customFormat="1" ht="36" customHeight="1" x14ac:dyDescent="0.25">
      <c r="A2" s="661"/>
      <c r="B2" s="663" t="s">
        <v>206</v>
      </c>
      <c r="C2" s="665" t="s">
        <v>207</v>
      </c>
      <c r="D2" s="185" t="s">
        <v>208</v>
      </c>
      <c r="E2" s="186" t="s">
        <v>209</v>
      </c>
      <c r="F2" s="187" t="s">
        <v>210</v>
      </c>
    </row>
    <row r="3" spans="1:6" s="188" customFormat="1" ht="24" customHeight="1" thickBot="1" x14ac:dyDescent="0.3">
      <c r="A3" s="662"/>
      <c r="B3" s="664"/>
      <c r="C3" s="666"/>
      <c r="D3" s="667" t="s">
        <v>211</v>
      </c>
      <c r="E3" s="668"/>
      <c r="F3" s="669"/>
    </row>
    <row r="4" spans="1:6" s="188" customFormat="1" ht="24" hidden="1" customHeight="1" thickBot="1" x14ac:dyDescent="0.3">
      <c r="A4" s="189" t="s">
        <v>212</v>
      </c>
      <c r="B4" s="190" t="s">
        <v>213</v>
      </c>
      <c r="C4" s="191"/>
      <c r="D4" s="192"/>
      <c r="E4" s="192"/>
      <c r="F4" s="193"/>
    </row>
    <row r="5" spans="1:6" ht="24" customHeight="1" thickBot="1" x14ac:dyDescent="0.3">
      <c r="A5" s="670" t="s">
        <v>419</v>
      </c>
      <c r="B5" s="671"/>
      <c r="C5" s="194" t="str">
        <f>"事業実施主体名："&amp;'別記様式第1号（自治会→町）'!G41</f>
        <v>事業実施主体名：■■自治会</v>
      </c>
      <c r="D5" s="195" t="s">
        <v>214</v>
      </c>
      <c r="E5" s="770" t="s">
        <v>247</v>
      </c>
      <c r="F5" s="771"/>
    </row>
    <row r="6" spans="1:6" s="188" customFormat="1" ht="39" customHeight="1" x14ac:dyDescent="0.25">
      <c r="A6" s="248"/>
      <c r="B6" s="197"/>
      <c r="C6" s="203" t="s">
        <v>262</v>
      </c>
      <c r="D6" s="199" t="s">
        <v>301</v>
      </c>
      <c r="E6" s="249"/>
      <c r="F6" s="201"/>
    </row>
    <row r="7" spans="1:6" s="188" customFormat="1" ht="24.95" customHeight="1" x14ac:dyDescent="0.25">
      <c r="A7" s="202">
        <v>1</v>
      </c>
      <c r="B7" s="759" t="s">
        <v>263</v>
      </c>
      <c r="C7" s="203" t="s">
        <v>264</v>
      </c>
      <c r="D7" s="199" t="s">
        <v>301</v>
      </c>
      <c r="E7" s="200"/>
      <c r="F7" s="201"/>
    </row>
    <row r="8" spans="1:6" ht="39.950000000000003" customHeight="1" x14ac:dyDescent="0.25">
      <c r="A8" s="202"/>
      <c r="B8" s="760"/>
      <c r="C8" s="203" t="s">
        <v>424</v>
      </c>
      <c r="D8" s="204" t="s">
        <v>301</v>
      </c>
      <c r="E8" s="205"/>
      <c r="F8" s="206"/>
    </row>
    <row r="9" spans="1:6" ht="39.950000000000003" customHeight="1" x14ac:dyDescent="0.25">
      <c r="A9" s="202"/>
      <c r="B9" s="299"/>
      <c r="C9" s="203" t="s">
        <v>265</v>
      </c>
      <c r="D9" s="204" t="s">
        <v>301</v>
      </c>
      <c r="E9" s="205"/>
      <c r="F9" s="206"/>
    </row>
    <row r="10" spans="1:6" ht="84.75" customHeight="1" x14ac:dyDescent="0.25">
      <c r="A10" s="202"/>
      <c r="B10" s="299"/>
      <c r="C10" s="203" t="s">
        <v>266</v>
      </c>
      <c r="D10" s="204" t="s">
        <v>301</v>
      </c>
      <c r="E10" s="205"/>
      <c r="F10" s="206"/>
    </row>
    <row r="11" spans="1:6" ht="50.1" customHeight="1" x14ac:dyDescent="0.25">
      <c r="A11" s="202"/>
      <c r="B11" s="250"/>
      <c r="C11" s="209" t="s">
        <v>267</v>
      </c>
      <c r="D11" s="210" t="s">
        <v>301</v>
      </c>
      <c r="E11" s="211"/>
      <c r="F11" s="212"/>
    </row>
    <row r="12" spans="1:6" ht="90" customHeight="1" x14ac:dyDescent="0.25">
      <c r="A12" s="202"/>
      <c r="B12" s="213"/>
      <c r="C12" s="209" t="s">
        <v>425</v>
      </c>
      <c r="D12" s="210" t="s">
        <v>301</v>
      </c>
      <c r="E12" s="211"/>
      <c r="F12" s="212"/>
    </row>
    <row r="13" spans="1:6" ht="33" customHeight="1" x14ac:dyDescent="0.25">
      <c r="A13" s="202"/>
      <c r="B13" s="213"/>
      <c r="C13" s="209" t="s">
        <v>268</v>
      </c>
      <c r="D13" s="210" t="s">
        <v>301</v>
      </c>
      <c r="E13" s="211"/>
      <c r="F13" s="212"/>
    </row>
    <row r="14" spans="1:6" ht="50.1" customHeight="1" x14ac:dyDescent="0.25">
      <c r="A14" s="202"/>
      <c r="B14" s="213"/>
      <c r="C14" s="209" t="s">
        <v>269</v>
      </c>
      <c r="D14" s="210" t="s">
        <v>301</v>
      </c>
      <c r="E14" s="211"/>
      <c r="F14" s="212"/>
    </row>
    <row r="15" spans="1:6" ht="39.950000000000003" customHeight="1" x14ac:dyDescent="0.25">
      <c r="A15" s="202"/>
      <c r="B15" s="213"/>
      <c r="C15" s="209" t="s">
        <v>225</v>
      </c>
      <c r="D15" s="210" t="s">
        <v>301</v>
      </c>
      <c r="E15" s="211"/>
      <c r="F15" s="212"/>
    </row>
    <row r="16" spans="1:6" ht="24.95" customHeight="1" x14ac:dyDescent="0.25">
      <c r="A16" s="219"/>
      <c r="B16" s="220"/>
      <c r="C16" s="209" t="s">
        <v>270</v>
      </c>
      <c r="D16" s="210" t="s">
        <v>301</v>
      </c>
      <c r="E16" s="211"/>
      <c r="F16" s="212"/>
    </row>
    <row r="17" spans="1:6" ht="24.75" customHeight="1" x14ac:dyDescent="0.25">
      <c r="A17" s="223">
        <v>2</v>
      </c>
      <c r="B17" s="759" t="s">
        <v>271</v>
      </c>
      <c r="C17" s="209" t="s">
        <v>272</v>
      </c>
      <c r="D17" s="210" t="s">
        <v>301</v>
      </c>
      <c r="E17" s="211"/>
      <c r="F17" s="212"/>
    </row>
    <row r="18" spans="1:6" ht="39.950000000000003" customHeight="1" x14ac:dyDescent="0.25">
      <c r="A18" s="202"/>
      <c r="B18" s="761"/>
      <c r="C18" s="209" t="s">
        <v>273</v>
      </c>
      <c r="D18" s="210" t="s">
        <v>301</v>
      </c>
      <c r="E18" s="211"/>
      <c r="F18" s="212"/>
    </row>
    <row r="19" spans="1:6" ht="50.1" customHeight="1" x14ac:dyDescent="0.25">
      <c r="A19" s="223">
        <v>3</v>
      </c>
      <c r="B19" s="224" t="s">
        <v>274</v>
      </c>
      <c r="C19" s="209" t="s">
        <v>275</v>
      </c>
      <c r="D19" s="210" t="s">
        <v>301</v>
      </c>
      <c r="E19" s="211"/>
      <c r="F19" s="212"/>
    </row>
    <row r="20" spans="1:6" ht="50.1" customHeight="1" x14ac:dyDescent="0.25">
      <c r="A20" s="202"/>
      <c r="B20" s="213"/>
      <c r="C20" s="209" t="s">
        <v>426</v>
      </c>
      <c r="D20" s="210" t="s">
        <v>301</v>
      </c>
      <c r="E20" s="211"/>
      <c r="F20" s="212"/>
    </row>
    <row r="21" spans="1:6" ht="33" customHeight="1" x14ac:dyDescent="0.25">
      <c r="A21" s="202"/>
      <c r="B21" s="213"/>
      <c r="C21" s="209" t="s">
        <v>276</v>
      </c>
      <c r="D21" s="210" t="s">
        <v>301</v>
      </c>
      <c r="E21" s="211"/>
      <c r="F21" s="212"/>
    </row>
    <row r="22" spans="1:6" ht="39.950000000000003" customHeight="1" x14ac:dyDescent="0.25">
      <c r="A22" s="219"/>
      <c r="B22" s="220"/>
      <c r="C22" s="209" t="s">
        <v>277</v>
      </c>
      <c r="D22" s="210" t="s">
        <v>301</v>
      </c>
      <c r="E22" s="211"/>
      <c r="F22" s="212"/>
    </row>
    <row r="23" spans="1:6" ht="39.950000000000003" customHeight="1" x14ac:dyDescent="0.25">
      <c r="A23" s="221">
        <v>4</v>
      </c>
      <c r="B23" s="222" t="s">
        <v>278</v>
      </c>
      <c r="C23" s="209" t="s">
        <v>279</v>
      </c>
      <c r="D23" s="296"/>
      <c r="E23" s="211"/>
      <c r="F23" s="212"/>
    </row>
    <row r="24" spans="1:6" ht="69.95" customHeight="1" x14ac:dyDescent="0.25">
      <c r="A24" s="221">
        <v>5</v>
      </c>
      <c r="B24" s="222" t="s">
        <v>280</v>
      </c>
      <c r="C24" s="209" t="s">
        <v>281</v>
      </c>
      <c r="D24" s="210" t="s">
        <v>301</v>
      </c>
      <c r="E24" s="211"/>
      <c r="F24" s="212"/>
    </row>
    <row r="25" spans="1:6" ht="39.950000000000003" customHeight="1" x14ac:dyDescent="0.25">
      <c r="A25" s="221">
        <v>6</v>
      </c>
      <c r="B25" s="222" t="s">
        <v>233</v>
      </c>
      <c r="C25" s="209" t="s">
        <v>282</v>
      </c>
      <c r="D25" s="296"/>
      <c r="E25" s="211"/>
      <c r="F25" s="212"/>
    </row>
    <row r="26" spans="1:6" ht="39.950000000000003" customHeight="1" x14ac:dyDescent="0.25">
      <c r="A26" s="223">
        <v>7</v>
      </c>
      <c r="B26" s="224" t="s">
        <v>235</v>
      </c>
      <c r="C26" s="209" t="s">
        <v>283</v>
      </c>
      <c r="D26" s="296"/>
      <c r="E26" s="211"/>
      <c r="F26" s="212"/>
    </row>
    <row r="27" spans="1:6" ht="50.1" customHeight="1" x14ac:dyDescent="0.25">
      <c r="A27" s="223">
        <v>8</v>
      </c>
      <c r="B27" s="224" t="s">
        <v>284</v>
      </c>
      <c r="C27" s="209" t="s">
        <v>285</v>
      </c>
      <c r="D27" s="296"/>
      <c r="E27" s="211"/>
      <c r="F27" s="212"/>
    </row>
    <row r="28" spans="1:6" ht="50.1" customHeight="1" x14ac:dyDescent="0.25">
      <c r="A28" s="223">
        <v>9</v>
      </c>
      <c r="B28" s="224" t="s">
        <v>286</v>
      </c>
      <c r="C28" s="209" t="s">
        <v>287</v>
      </c>
      <c r="D28" s="296"/>
      <c r="E28" s="211"/>
      <c r="F28" s="212"/>
    </row>
    <row r="29" spans="1:6" ht="69.95" customHeight="1" x14ac:dyDescent="0.25">
      <c r="A29" s="223">
        <v>10</v>
      </c>
      <c r="B29" s="224" t="s">
        <v>288</v>
      </c>
      <c r="C29" s="209" t="s">
        <v>289</v>
      </c>
      <c r="D29" s="210" t="s">
        <v>301</v>
      </c>
      <c r="E29" s="211"/>
      <c r="F29" s="212"/>
    </row>
    <row r="30" spans="1:6" ht="60" customHeight="1" x14ac:dyDescent="0.25">
      <c r="A30" s="202"/>
      <c r="B30" s="213"/>
      <c r="C30" s="209" t="s">
        <v>290</v>
      </c>
      <c r="D30" s="296"/>
      <c r="E30" s="211"/>
      <c r="F30" s="212"/>
    </row>
    <row r="31" spans="1:6" ht="50.1" customHeight="1" x14ac:dyDescent="0.25">
      <c r="A31" s="202"/>
      <c r="B31" s="213"/>
      <c r="C31" s="209" t="s">
        <v>291</v>
      </c>
      <c r="D31" s="210" t="s">
        <v>301</v>
      </c>
      <c r="E31" s="211"/>
      <c r="F31" s="212"/>
    </row>
    <row r="32" spans="1:6" ht="39.950000000000003" customHeight="1" x14ac:dyDescent="0.25">
      <c r="A32" s="202"/>
      <c r="B32" s="213"/>
      <c r="C32" s="218" t="s">
        <v>292</v>
      </c>
      <c r="D32" s="215" t="s">
        <v>301</v>
      </c>
      <c r="E32" s="216"/>
      <c r="F32" s="217"/>
    </row>
    <row r="33" spans="1:6" ht="69.95" customHeight="1" x14ac:dyDescent="0.25">
      <c r="A33" s="223">
        <v>11</v>
      </c>
      <c r="B33" s="224" t="s">
        <v>293</v>
      </c>
      <c r="C33" s="218" t="s">
        <v>294</v>
      </c>
      <c r="D33" s="296"/>
      <c r="E33" s="216"/>
      <c r="F33" s="217"/>
    </row>
    <row r="34" spans="1:6" ht="33" customHeight="1" x14ac:dyDescent="0.25">
      <c r="A34" s="762">
        <v>12</v>
      </c>
      <c r="B34" s="658" t="s">
        <v>295</v>
      </c>
      <c r="C34" s="209" t="s">
        <v>296</v>
      </c>
      <c r="D34" s="210" t="s">
        <v>301</v>
      </c>
      <c r="E34" s="211"/>
      <c r="F34" s="212"/>
    </row>
    <row r="35" spans="1:6" ht="39.950000000000003" customHeight="1" x14ac:dyDescent="0.25">
      <c r="A35" s="763"/>
      <c r="B35" s="659"/>
      <c r="C35" s="209" t="s">
        <v>297</v>
      </c>
      <c r="D35" s="296"/>
      <c r="E35" s="211"/>
      <c r="F35" s="212"/>
    </row>
    <row r="36" spans="1:6" ht="39.950000000000003" customHeight="1" x14ac:dyDescent="0.25">
      <c r="A36" s="764"/>
      <c r="B36" s="765"/>
      <c r="C36" s="306" t="s">
        <v>427</v>
      </c>
      <c r="D36" s="215" t="s">
        <v>301</v>
      </c>
      <c r="E36" s="216"/>
      <c r="F36" s="217"/>
    </row>
    <row r="37" spans="1:6" ht="33" customHeight="1" x14ac:dyDescent="0.25">
      <c r="A37" s="223">
        <v>13</v>
      </c>
      <c r="B37" s="224" t="s">
        <v>298</v>
      </c>
      <c r="C37" s="227" t="s">
        <v>299</v>
      </c>
      <c r="D37" s="296"/>
      <c r="E37" s="228"/>
      <c r="F37" s="229"/>
    </row>
    <row r="38" spans="1:6" ht="39.950000000000003" customHeight="1" thickBot="1" x14ac:dyDescent="0.3">
      <c r="A38" s="230"/>
      <c r="B38" s="231"/>
      <c r="C38" s="232" t="s">
        <v>300</v>
      </c>
      <c r="D38" s="251" t="s">
        <v>301</v>
      </c>
      <c r="E38" s="233"/>
      <c r="F38" s="234"/>
    </row>
    <row r="39" spans="1:6" ht="34.5" customHeight="1" thickBot="1" x14ac:dyDescent="0.3">
      <c r="A39" s="235"/>
      <c r="B39" s="236" t="s">
        <v>245</v>
      </c>
      <c r="C39" s="766"/>
      <c r="D39" s="767"/>
      <c r="E39" s="767"/>
      <c r="F39" s="768"/>
    </row>
    <row r="40" spans="1:6" ht="90" customHeight="1" x14ac:dyDescent="0.25">
      <c r="A40" s="769" t="s">
        <v>428</v>
      </c>
      <c r="B40" s="769"/>
      <c r="C40" s="769"/>
      <c r="D40" s="769"/>
      <c r="E40" s="769"/>
      <c r="F40" s="769"/>
    </row>
    <row r="42" spans="1:6" hidden="1" x14ac:dyDescent="0.25">
      <c r="A42" s="184" t="s">
        <v>247</v>
      </c>
      <c r="B42" s="184"/>
      <c r="C42" s="184"/>
      <c r="D42" s="184"/>
      <c r="E42" s="184"/>
      <c r="F42" s="184"/>
    </row>
    <row r="43" spans="1:6" hidden="1" x14ac:dyDescent="0.25">
      <c r="A43" s="184" t="s">
        <v>248</v>
      </c>
      <c r="B43" s="184"/>
      <c r="C43" s="184"/>
      <c r="D43" s="184"/>
      <c r="E43" s="184"/>
      <c r="F43" s="184"/>
    </row>
    <row r="44" spans="1:6" hidden="1" x14ac:dyDescent="0.25">
      <c r="A44" s="184" t="s">
        <v>249</v>
      </c>
      <c r="B44" s="184"/>
      <c r="C44" s="184"/>
      <c r="D44" s="184"/>
      <c r="E44" s="184"/>
      <c r="F44" s="184"/>
    </row>
    <row r="45" spans="1:6" hidden="1" x14ac:dyDescent="0.25">
      <c r="A45" s="184" t="s">
        <v>250</v>
      </c>
      <c r="B45" s="184"/>
      <c r="C45" s="184"/>
      <c r="D45" s="184"/>
      <c r="E45" s="184"/>
      <c r="F45" s="184"/>
    </row>
    <row r="46" spans="1:6" hidden="1" x14ac:dyDescent="0.25">
      <c r="A46" s="184" t="s">
        <v>251</v>
      </c>
      <c r="B46" s="184"/>
      <c r="C46" s="184"/>
      <c r="D46" s="184"/>
      <c r="E46" s="184"/>
      <c r="F46" s="184"/>
    </row>
    <row r="47" spans="1:6" hidden="1" x14ac:dyDescent="0.25">
      <c r="A47" s="184" t="s">
        <v>252</v>
      </c>
      <c r="B47" s="184"/>
      <c r="C47" s="184"/>
      <c r="D47" s="184"/>
      <c r="E47" s="184"/>
      <c r="F47" s="184"/>
    </row>
    <row r="48" spans="1:6" hidden="1" x14ac:dyDescent="0.25">
      <c r="A48" s="184" t="s">
        <v>253</v>
      </c>
      <c r="B48" s="184"/>
      <c r="C48" s="184"/>
      <c r="D48" s="184"/>
      <c r="E48" s="184"/>
      <c r="F48" s="184"/>
    </row>
    <row r="49" spans="1:1" hidden="1" x14ac:dyDescent="0.25">
      <c r="A49" s="184" t="s">
        <v>254</v>
      </c>
    </row>
    <row r="50" spans="1:1" hidden="1" x14ac:dyDescent="0.25">
      <c r="A50" s="184" t="s">
        <v>255</v>
      </c>
    </row>
    <row r="51" spans="1:1" hidden="1" x14ac:dyDescent="0.25">
      <c r="A51" s="184" t="s">
        <v>256</v>
      </c>
    </row>
    <row r="52" spans="1:1" hidden="1" x14ac:dyDescent="0.25">
      <c r="A52" s="184" t="s">
        <v>257</v>
      </c>
    </row>
    <row r="53" spans="1:1" hidden="1" x14ac:dyDescent="0.25">
      <c r="A53" s="184" t="s">
        <v>258</v>
      </c>
    </row>
    <row r="54" spans="1:1" hidden="1" x14ac:dyDescent="0.25">
      <c r="A54" s="184" t="s">
        <v>259</v>
      </c>
    </row>
    <row r="55" spans="1:1" hidden="1" x14ac:dyDescent="0.25">
      <c r="A55" s="184" t="s">
        <v>260</v>
      </c>
    </row>
    <row r="56" spans="1:1" hidden="1" x14ac:dyDescent="0.25">
      <c r="A56" s="184" t="s">
        <v>261</v>
      </c>
    </row>
    <row r="57" spans="1:1" x14ac:dyDescent="0.25">
      <c r="A57" s="184"/>
    </row>
  </sheetData>
  <mergeCells count="12">
    <mergeCell ref="A40:F40"/>
    <mergeCell ref="A2:A3"/>
    <mergeCell ref="B2:B3"/>
    <mergeCell ref="C2:C3"/>
    <mergeCell ref="D3:F3"/>
    <mergeCell ref="A5:B5"/>
    <mergeCell ref="E5:F5"/>
    <mergeCell ref="B7:B8"/>
    <mergeCell ref="B17:B18"/>
    <mergeCell ref="A34:A36"/>
    <mergeCell ref="B34:B36"/>
    <mergeCell ref="C39:F39"/>
  </mergeCells>
  <phoneticPr fontId="20"/>
  <dataValidations count="2">
    <dataValidation type="list" allowBlank="1" showInputMessage="1" showErrorMessage="1" sqref="D6:E38" xr:uid="{CD38934D-BADA-4707-9764-54A6F380F464}">
      <formula1>_xlnm.Criteria</formula1>
    </dataValidation>
    <dataValidation type="list" allowBlank="1" showInputMessage="1" showErrorMessage="1" sqref="E5:F5" xr:uid="{858287C3-8C17-4F1A-87E4-324E4F89F692}">
      <formula1>$A$42:$A$56</formula1>
    </dataValidation>
  </dataValidations>
  <printOptions horizontalCentered="1"/>
  <pageMargins left="0.7" right="0.7" top="0.75" bottom="0.75" header="0.3" footer="0.3"/>
  <pageSetup paperSize="9" scale="76" fitToHeight="2" orientation="portrait" r:id="rId1"/>
  <headerFooter alignWithMargins="0">
    <oddFooter>&amp;P / &amp;N ページ</oddFooter>
  </headerFooter>
  <rowBreaks count="1" manualBreakCount="1">
    <brk id="23" max="5"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2921C-71EB-4CBB-AE9D-8169D2CED06C}">
  <sheetPr codeName="Sheet17">
    <tabColor theme="4" tint="0.39997558519241921"/>
  </sheetPr>
  <dimension ref="A1:S33"/>
  <sheetViews>
    <sheetView view="pageLayout" zoomScaleNormal="115" workbookViewId="0">
      <selection activeCell="N3" sqref="N3:S3"/>
    </sheetView>
  </sheetViews>
  <sheetFormatPr defaultColWidth="3.77734375" defaultRowHeight="21.75" customHeight="1" x14ac:dyDescent="0.25"/>
  <cols>
    <col min="1" max="18" width="3.77734375" style="2"/>
    <col min="19" max="19" width="3.77734375" style="2" customWidth="1"/>
    <col min="20" max="16384" width="3.77734375" style="2"/>
  </cols>
  <sheetData>
    <row r="1" spans="1:19" ht="21.75" customHeight="1" x14ac:dyDescent="0.25">
      <c r="A1" s="2" t="s">
        <v>190</v>
      </c>
    </row>
    <row r="2" spans="1:19" ht="21.75" customHeight="1" x14ac:dyDescent="0.25">
      <c r="A2" s="5"/>
      <c r="B2" s="5"/>
      <c r="C2" s="5"/>
      <c r="D2" s="5"/>
      <c r="E2" s="5"/>
      <c r="F2" s="5"/>
      <c r="G2" s="5"/>
      <c r="H2" s="5"/>
      <c r="I2" s="5"/>
      <c r="J2" s="5"/>
      <c r="K2" s="5"/>
      <c r="L2" s="5"/>
      <c r="M2" s="5"/>
      <c r="N2" s="5"/>
      <c r="O2" s="5"/>
      <c r="P2" s="5"/>
      <c r="Q2" s="5"/>
      <c r="R2" s="5"/>
      <c r="S2" s="5"/>
    </row>
    <row r="3" spans="1:19" ht="21.75" customHeight="1" x14ac:dyDescent="0.25">
      <c r="A3" s="5"/>
      <c r="B3" s="5"/>
      <c r="C3" s="5"/>
      <c r="D3" s="5"/>
      <c r="E3" s="5"/>
      <c r="F3" s="5"/>
      <c r="G3" s="5"/>
      <c r="H3" s="5"/>
      <c r="I3" s="5"/>
      <c r="J3" s="5"/>
      <c r="K3" s="5"/>
      <c r="L3" s="5"/>
      <c r="M3" s="5"/>
      <c r="N3" s="506" t="s">
        <v>42</v>
      </c>
      <c r="O3" s="506"/>
      <c r="P3" s="506"/>
      <c r="Q3" s="506"/>
      <c r="R3" s="506"/>
      <c r="S3" s="506"/>
    </row>
    <row r="4" spans="1:19" ht="21.75" customHeight="1" x14ac:dyDescent="0.25">
      <c r="A4" s="5"/>
      <c r="B4" s="5"/>
      <c r="C4" s="5"/>
      <c r="D4" s="5"/>
      <c r="E4" s="5"/>
      <c r="F4" s="5"/>
      <c r="G4" s="5"/>
      <c r="H4" s="5"/>
      <c r="I4" s="5"/>
      <c r="J4" s="5"/>
      <c r="K4" s="5"/>
      <c r="L4" s="5"/>
      <c r="M4" s="5"/>
      <c r="N4" s="363" t="s">
        <v>324</v>
      </c>
      <c r="O4" s="363"/>
      <c r="P4" s="363"/>
      <c r="Q4" s="363"/>
      <c r="R4" s="363"/>
      <c r="S4" s="363"/>
    </row>
    <row r="5" spans="1:19" ht="21.75" customHeight="1" x14ac:dyDescent="0.25">
      <c r="A5" s="5"/>
      <c r="B5" s="5"/>
      <c r="C5" s="5"/>
      <c r="D5" s="5"/>
      <c r="E5" s="5"/>
      <c r="F5" s="5"/>
      <c r="G5" s="5"/>
      <c r="H5" s="5"/>
      <c r="I5" s="5"/>
      <c r="J5" s="5"/>
      <c r="K5" s="5"/>
      <c r="L5" s="5"/>
      <c r="M5" s="5"/>
      <c r="N5" s="5"/>
      <c r="O5" s="5"/>
      <c r="P5" s="5"/>
      <c r="Q5" s="5"/>
      <c r="R5" s="5"/>
      <c r="S5" s="5"/>
    </row>
    <row r="6" spans="1:19" ht="21.75" customHeight="1" x14ac:dyDescent="0.25">
      <c r="B6" s="132"/>
      <c r="C6" s="772">
        <f>'様式第１号（第５条関係）'!A2</f>
        <v>9</v>
      </c>
      <c r="D6" s="772"/>
      <c r="E6" s="772"/>
      <c r="F6" s="772"/>
      <c r="G6" s="772"/>
      <c r="H6" s="772"/>
      <c r="I6" s="772"/>
      <c r="J6" s="772"/>
      <c r="K6" s="772"/>
      <c r="L6" s="772"/>
      <c r="M6" s="772"/>
      <c r="N6" s="772"/>
      <c r="O6" s="772"/>
      <c r="P6" s="772"/>
      <c r="Q6" s="772"/>
      <c r="R6" s="132"/>
      <c r="S6" s="132"/>
    </row>
    <row r="7" spans="1:19" ht="21.75" customHeight="1" x14ac:dyDescent="0.25">
      <c r="A7" s="5"/>
      <c r="B7" s="5"/>
      <c r="C7" s="5"/>
      <c r="D7" s="5"/>
      <c r="E7" s="5"/>
      <c r="F7" s="5"/>
      <c r="G7" s="5"/>
      <c r="H7" s="5"/>
      <c r="I7" s="5"/>
      <c r="J7" s="5"/>
      <c r="K7" s="5"/>
      <c r="L7" s="5"/>
      <c r="M7" s="5"/>
      <c r="N7" s="5"/>
      <c r="O7" s="5"/>
      <c r="P7" s="5"/>
      <c r="Q7" s="5"/>
      <c r="R7" s="5"/>
      <c r="S7" s="5"/>
    </row>
    <row r="8" spans="1:19" ht="21.75" customHeight="1" x14ac:dyDescent="0.25">
      <c r="A8" s="364" t="s">
        <v>100</v>
      </c>
      <c r="B8" s="364"/>
      <c r="C8" s="5"/>
      <c r="D8" s="691" t="str">
        <f>'様式第１号（第５条関係）'!M9</f>
        <v>■■自治会</v>
      </c>
      <c r="E8" s="691"/>
      <c r="F8" s="691"/>
      <c r="G8" s="691"/>
      <c r="H8" s="691"/>
      <c r="I8" s="691"/>
      <c r="J8" s="691"/>
      <c r="K8" s="5"/>
      <c r="L8" s="5"/>
      <c r="M8" s="5"/>
      <c r="N8" s="5"/>
      <c r="O8" s="5"/>
      <c r="P8" s="5"/>
      <c r="Q8" s="5"/>
      <c r="R8" s="5"/>
      <c r="S8" s="5"/>
    </row>
    <row r="9" spans="1:19" ht="21.75" customHeight="1" x14ac:dyDescent="0.25">
      <c r="A9" s="364" t="s">
        <v>101</v>
      </c>
      <c r="B9" s="364"/>
      <c r="C9" s="5"/>
      <c r="D9" s="692" t="str">
        <f>'様式第４号（第８条関係）'!M10</f>
        <v>●●　●●</v>
      </c>
      <c r="E9" s="692"/>
      <c r="F9" s="692"/>
      <c r="G9" s="131"/>
      <c r="H9" s="1" t="s">
        <v>174</v>
      </c>
      <c r="I9" s="133"/>
      <c r="J9" s="133"/>
      <c r="K9" s="5"/>
      <c r="L9" s="5"/>
      <c r="M9" s="5"/>
      <c r="N9" s="5"/>
      <c r="O9" s="5"/>
      <c r="P9" s="5"/>
      <c r="Q9" s="5"/>
      <c r="R9" s="5"/>
      <c r="S9" s="5"/>
    </row>
    <row r="10" spans="1:19" ht="21.75" customHeight="1" x14ac:dyDescent="0.25">
      <c r="A10" s="5"/>
      <c r="B10" s="5"/>
      <c r="C10" s="5"/>
      <c r="D10" s="5"/>
      <c r="E10" s="5"/>
      <c r="F10" s="5"/>
      <c r="G10" s="5"/>
      <c r="H10" s="5"/>
      <c r="I10" s="5"/>
      <c r="J10" s="5"/>
      <c r="K10" s="5"/>
      <c r="L10" s="5"/>
      <c r="M10" s="5"/>
      <c r="N10" s="5"/>
      <c r="O10" s="5"/>
      <c r="P10" s="5"/>
      <c r="Q10" s="5"/>
      <c r="R10" s="5"/>
      <c r="S10" s="5"/>
    </row>
    <row r="11" spans="1:19" ht="21.75" customHeight="1" x14ac:dyDescent="0.25">
      <c r="A11" s="5"/>
      <c r="B11" s="5"/>
      <c r="C11" s="5"/>
      <c r="D11" s="5"/>
      <c r="E11" s="5"/>
      <c r="F11" s="5"/>
      <c r="G11" s="5"/>
      <c r="H11" s="5"/>
      <c r="I11" s="5"/>
      <c r="J11" s="5"/>
      <c r="K11" s="5"/>
      <c r="L11" s="5"/>
      <c r="M11" s="5" t="s">
        <v>175</v>
      </c>
      <c r="N11" s="5"/>
      <c r="O11" s="5"/>
      <c r="P11" s="5"/>
      <c r="Q11" s="5"/>
      <c r="R11" s="5"/>
      <c r="S11" s="5"/>
    </row>
    <row r="12" spans="1:19" ht="21.75" customHeight="1" x14ac:dyDescent="0.25">
      <c r="A12" s="5"/>
      <c r="B12" s="5"/>
      <c r="C12" s="5"/>
      <c r="D12" s="5"/>
      <c r="E12" s="5"/>
      <c r="F12" s="5"/>
      <c r="G12" s="5"/>
      <c r="H12" s="5"/>
      <c r="I12" s="5"/>
      <c r="J12" s="5"/>
      <c r="K12" s="5"/>
      <c r="L12" s="5"/>
      <c r="M12" s="5"/>
      <c r="N12" s="5"/>
      <c r="O12" s="5"/>
      <c r="P12" s="5"/>
      <c r="Q12" s="5"/>
      <c r="R12" s="5"/>
      <c r="S12" s="5"/>
    </row>
    <row r="13" spans="1:19" ht="21.75" customHeight="1" x14ac:dyDescent="0.25">
      <c r="A13" s="680" t="str">
        <f>"　"&amp;TEXT('様式第４号（第８条関係）'!N3,"ggge年m月d日")&amp;"付けで実績報告のあった補助金については、内容の審査を行った結果、次のとおり補助金の交付額を確定したので、まんのう町コミュニティ助成事業補助金交付要項第９条の規定により通知します。"</f>
        <v>　令和　　　年　　　月　　　日付けで実績報告のあった補助金については、内容の審査を行った結果、次のとおり補助金の交付額を確定したので、まんのう町コミュニティ助成事業補助金交付要項第９条の規定により通知します。</v>
      </c>
      <c r="B13" s="680"/>
      <c r="C13" s="680"/>
      <c r="D13" s="680"/>
      <c r="E13" s="680"/>
      <c r="F13" s="680"/>
      <c r="G13" s="680"/>
      <c r="H13" s="680"/>
      <c r="I13" s="680"/>
      <c r="J13" s="680"/>
      <c r="K13" s="680"/>
      <c r="L13" s="680"/>
      <c r="M13" s="680"/>
      <c r="N13" s="680"/>
      <c r="O13" s="680"/>
      <c r="P13" s="680"/>
      <c r="Q13" s="680"/>
      <c r="R13" s="680"/>
      <c r="S13" s="680"/>
    </row>
    <row r="14" spans="1:19" ht="21.75" customHeight="1" x14ac:dyDescent="0.25">
      <c r="A14" s="681"/>
      <c r="B14" s="681"/>
      <c r="C14" s="681"/>
      <c r="D14" s="681"/>
      <c r="E14" s="681"/>
      <c r="F14" s="681"/>
      <c r="G14" s="681"/>
      <c r="H14" s="681"/>
      <c r="I14" s="681"/>
      <c r="J14" s="681"/>
      <c r="K14" s="681"/>
      <c r="L14" s="681"/>
      <c r="M14" s="681"/>
      <c r="N14" s="681"/>
      <c r="O14" s="681"/>
      <c r="P14" s="681"/>
      <c r="Q14" s="681"/>
      <c r="R14" s="681"/>
      <c r="S14" s="681"/>
    </row>
    <row r="15" spans="1:19" ht="21.75" customHeight="1" x14ac:dyDescent="0.25">
      <c r="A15" s="349" t="s">
        <v>193</v>
      </c>
      <c r="B15" s="349"/>
      <c r="C15" s="349"/>
      <c r="D15" s="349"/>
      <c r="E15" s="349"/>
      <c r="F15" s="349"/>
      <c r="G15" s="349" t="s">
        <v>107</v>
      </c>
      <c r="H15" s="349"/>
      <c r="I15" s="349"/>
      <c r="J15" s="349"/>
      <c r="K15" s="349"/>
      <c r="L15" s="349"/>
      <c r="M15" s="349"/>
      <c r="N15" s="349"/>
      <c r="O15" s="349"/>
      <c r="P15" s="349"/>
      <c r="Q15" s="349"/>
      <c r="R15" s="349"/>
      <c r="S15" s="349"/>
    </row>
    <row r="16" spans="1:19" ht="21.75" customHeight="1" x14ac:dyDescent="0.25">
      <c r="A16" s="349"/>
      <c r="B16" s="349"/>
      <c r="C16" s="349"/>
      <c r="D16" s="349"/>
      <c r="E16" s="349"/>
      <c r="F16" s="349"/>
      <c r="G16" s="349"/>
      <c r="H16" s="349"/>
      <c r="I16" s="349"/>
      <c r="J16" s="349"/>
      <c r="K16" s="349"/>
      <c r="L16" s="349"/>
      <c r="M16" s="349"/>
      <c r="N16" s="349"/>
      <c r="O16" s="349"/>
      <c r="P16" s="349"/>
      <c r="Q16" s="349"/>
      <c r="R16" s="349"/>
      <c r="S16" s="349"/>
    </row>
    <row r="17" spans="1:19" ht="21.75" customHeight="1" x14ac:dyDescent="0.25">
      <c r="A17" s="349" t="s">
        <v>176</v>
      </c>
      <c r="B17" s="349"/>
      <c r="C17" s="349"/>
      <c r="D17" s="349"/>
      <c r="E17" s="349"/>
      <c r="F17" s="349"/>
      <c r="G17" s="694">
        <f>'様式第２号（第６条関係）'!G17</f>
        <v>2500000</v>
      </c>
      <c r="H17" s="694"/>
      <c r="I17" s="694"/>
      <c r="J17" s="694"/>
      <c r="K17" s="694"/>
      <c r="L17" s="694"/>
      <c r="M17" s="694"/>
      <c r="N17" s="694"/>
      <c r="O17" s="694"/>
      <c r="P17" s="694"/>
      <c r="Q17" s="694"/>
      <c r="R17" s="694"/>
      <c r="S17" s="694"/>
    </row>
    <row r="18" spans="1:19" ht="21.75" customHeight="1" x14ac:dyDescent="0.25">
      <c r="A18" s="349"/>
      <c r="B18" s="349"/>
      <c r="C18" s="349"/>
      <c r="D18" s="349"/>
      <c r="E18" s="349"/>
      <c r="F18" s="349"/>
      <c r="G18" s="694"/>
      <c r="H18" s="694"/>
      <c r="I18" s="694"/>
      <c r="J18" s="694"/>
      <c r="K18" s="694"/>
      <c r="L18" s="694"/>
      <c r="M18" s="694"/>
      <c r="N18" s="694"/>
      <c r="O18" s="694"/>
      <c r="P18" s="694"/>
      <c r="Q18" s="694"/>
      <c r="R18" s="694"/>
      <c r="S18" s="694"/>
    </row>
    <row r="19" spans="1:19" ht="21.75" customHeight="1" x14ac:dyDescent="0.25">
      <c r="A19" s="349" t="s">
        <v>191</v>
      </c>
      <c r="B19" s="349"/>
      <c r="C19" s="349"/>
      <c r="D19" s="349"/>
      <c r="E19" s="349"/>
      <c r="F19" s="349"/>
      <c r="G19" s="694">
        <f>G17</f>
        <v>2500000</v>
      </c>
      <c r="H19" s="694"/>
      <c r="I19" s="694"/>
      <c r="J19" s="694"/>
      <c r="K19" s="694"/>
      <c r="L19" s="694"/>
      <c r="M19" s="694"/>
      <c r="N19" s="694"/>
      <c r="O19" s="694"/>
      <c r="P19" s="694"/>
      <c r="Q19" s="694"/>
      <c r="R19" s="694"/>
      <c r="S19" s="694"/>
    </row>
    <row r="20" spans="1:19" ht="21.75" customHeight="1" x14ac:dyDescent="0.25">
      <c r="A20" s="349"/>
      <c r="B20" s="349"/>
      <c r="C20" s="349"/>
      <c r="D20" s="349"/>
      <c r="E20" s="349"/>
      <c r="F20" s="349"/>
      <c r="G20" s="694"/>
      <c r="H20" s="694"/>
      <c r="I20" s="694"/>
      <c r="J20" s="694"/>
      <c r="K20" s="694"/>
      <c r="L20" s="694"/>
      <c r="M20" s="694"/>
      <c r="N20" s="694"/>
      <c r="O20" s="694"/>
      <c r="P20" s="694"/>
      <c r="Q20" s="694"/>
      <c r="R20" s="694"/>
      <c r="S20" s="694"/>
    </row>
    <row r="21" spans="1:19" ht="21.75" customHeight="1" x14ac:dyDescent="0.25">
      <c r="A21" s="349" t="s">
        <v>192</v>
      </c>
      <c r="B21" s="349"/>
      <c r="C21" s="349"/>
      <c r="D21" s="349"/>
      <c r="E21" s="349"/>
      <c r="F21" s="349"/>
      <c r="G21" s="773" t="s">
        <v>195</v>
      </c>
      <c r="H21" s="773"/>
      <c r="I21" s="773"/>
      <c r="J21" s="773"/>
      <c r="K21" s="773"/>
      <c r="L21" s="773"/>
      <c r="M21" s="773"/>
      <c r="N21" s="773"/>
      <c r="O21" s="773"/>
      <c r="P21" s="773"/>
      <c r="Q21" s="773"/>
      <c r="R21" s="773"/>
      <c r="S21" s="773"/>
    </row>
    <row r="22" spans="1:19" ht="21.75" customHeight="1" x14ac:dyDescent="0.25">
      <c r="A22" s="349"/>
      <c r="B22" s="349"/>
      <c r="C22" s="349"/>
      <c r="D22" s="349"/>
      <c r="E22" s="349"/>
      <c r="F22" s="349"/>
      <c r="G22" s="773"/>
      <c r="H22" s="773"/>
      <c r="I22" s="773"/>
      <c r="J22" s="773"/>
      <c r="K22" s="773"/>
      <c r="L22" s="773"/>
      <c r="M22" s="773"/>
      <c r="N22" s="773"/>
      <c r="O22" s="773"/>
      <c r="P22" s="773"/>
      <c r="Q22" s="773"/>
      <c r="R22" s="773"/>
      <c r="S22" s="773"/>
    </row>
    <row r="23" spans="1:19" ht="21.75" customHeight="1" x14ac:dyDescent="0.25">
      <c r="A23" s="349"/>
      <c r="B23" s="349"/>
      <c r="C23" s="349"/>
      <c r="D23" s="349"/>
      <c r="E23" s="349"/>
      <c r="F23" s="349"/>
      <c r="G23" s="773"/>
      <c r="H23" s="773"/>
      <c r="I23" s="773"/>
      <c r="J23" s="773"/>
      <c r="K23" s="773"/>
      <c r="L23" s="773"/>
      <c r="M23" s="773"/>
      <c r="N23" s="773"/>
      <c r="O23" s="773"/>
      <c r="P23" s="773"/>
      <c r="Q23" s="773"/>
      <c r="R23" s="773"/>
      <c r="S23" s="773"/>
    </row>
    <row r="24" spans="1:19" ht="21.75" customHeight="1" x14ac:dyDescent="0.25">
      <c r="A24" s="349"/>
      <c r="B24" s="349"/>
      <c r="C24" s="349"/>
      <c r="D24" s="349"/>
      <c r="E24" s="349"/>
      <c r="F24" s="349"/>
      <c r="G24" s="474"/>
      <c r="H24" s="474"/>
      <c r="I24" s="474"/>
      <c r="J24" s="474"/>
      <c r="K24" s="474"/>
      <c r="L24" s="474"/>
      <c r="M24" s="474"/>
      <c r="N24" s="474"/>
      <c r="O24" s="474"/>
      <c r="P24" s="474"/>
      <c r="Q24" s="474"/>
      <c r="R24" s="474"/>
      <c r="S24" s="474"/>
    </row>
    <row r="25" spans="1:19" ht="21.75" customHeight="1" x14ac:dyDescent="0.25">
      <c r="A25" s="349"/>
      <c r="B25" s="349"/>
      <c r="C25" s="349"/>
      <c r="D25" s="349"/>
      <c r="E25" s="349"/>
      <c r="F25" s="349"/>
      <c r="G25" s="474"/>
      <c r="H25" s="474"/>
      <c r="I25" s="474"/>
      <c r="J25" s="474"/>
      <c r="K25" s="474"/>
      <c r="L25" s="474"/>
      <c r="M25" s="474"/>
      <c r="N25" s="474"/>
      <c r="O25" s="474"/>
      <c r="P25" s="474"/>
      <c r="Q25" s="474"/>
      <c r="R25" s="474"/>
      <c r="S25" s="474"/>
    </row>
    <row r="26" spans="1:19" ht="21.75" customHeight="1" x14ac:dyDescent="0.25">
      <c r="A26" s="349" t="s">
        <v>194</v>
      </c>
      <c r="B26" s="349"/>
      <c r="C26" s="349"/>
      <c r="D26" s="349"/>
      <c r="E26" s="349"/>
      <c r="F26" s="349"/>
      <c r="G26" s="350"/>
      <c r="H26" s="350"/>
      <c r="I26" s="350"/>
      <c r="J26" s="350"/>
      <c r="K26" s="350"/>
      <c r="L26" s="350"/>
      <c r="M26" s="350"/>
      <c r="N26" s="350"/>
      <c r="O26" s="350"/>
      <c r="P26" s="350"/>
      <c r="Q26" s="350"/>
      <c r="R26" s="350"/>
      <c r="S26" s="350"/>
    </row>
    <row r="27" spans="1:19" ht="21.75" customHeight="1" x14ac:dyDescent="0.25">
      <c r="A27" s="349"/>
      <c r="B27" s="349"/>
      <c r="C27" s="349"/>
      <c r="D27" s="349"/>
      <c r="E27" s="349"/>
      <c r="F27" s="349"/>
      <c r="G27" s="350"/>
      <c r="H27" s="350"/>
      <c r="I27" s="350"/>
      <c r="J27" s="350"/>
      <c r="K27" s="350"/>
      <c r="L27" s="350"/>
      <c r="M27" s="350"/>
      <c r="N27" s="350"/>
      <c r="O27" s="350"/>
      <c r="P27" s="350"/>
      <c r="Q27" s="350"/>
      <c r="R27" s="350"/>
      <c r="S27" s="350"/>
    </row>
    <row r="28" spans="1:19" ht="21.75" customHeight="1" x14ac:dyDescent="0.25">
      <c r="A28" s="349"/>
      <c r="B28" s="349"/>
      <c r="C28" s="349"/>
      <c r="D28" s="349"/>
      <c r="E28" s="349"/>
      <c r="F28" s="349"/>
      <c r="G28" s="350"/>
      <c r="H28" s="350"/>
      <c r="I28" s="350"/>
      <c r="J28" s="350"/>
      <c r="K28" s="350"/>
      <c r="L28" s="350"/>
      <c r="M28" s="350"/>
      <c r="N28" s="350"/>
      <c r="O28" s="350"/>
      <c r="P28" s="350"/>
      <c r="Q28" s="350"/>
      <c r="R28" s="350"/>
      <c r="S28" s="350"/>
    </row>
    <row r="29" spans="1:19" ht="21.75" customHeight="1" x14ac:dyDescent="0.25">
      <c r="A29" s="349"/>
      <c r="B29" s="349"/>
      <c r="C29" s="349"/>
      <c r="D29" s="349"/>
      <c r="E29" s="349"/>
      <c r="F29" s="349"/>
      <c r="G29" s="350"/>
      <c r="H29" s="350"/>
      <c r="I29" s="350"/>
      <c r="J29" s="350"/>
      <c r="K29" s="350"/>
      <c r="L29" s="350"/>
      <c r="M29" s="350"/>
      <c r="N29" s="350"/>
      <c r="O29" s="350"/>
      <c r="P29" s="350"/>
      <c r="Q29" s="350"/>
      <c r="R29" s="350"/>
      <c r="S29" s="350"/>
    </row>
    <row r="30" spans="1:19" ht="21.75" customHeight="1" x14ac:dyDescent="0.25">
      <c r="A30" s="349"/>
      <c r="B30" s="349"/>
      <c r="C30" s="349"/>
      <c r="D30" s="349"/>
      <c r="E30" s="349"/>
      <c r="F30" s="349"/>
      <c r="G30" s="350"/>
      <c r="H30" s="350"/>
      <c r="I30" s="350"/>
      <c r="J30" s="350"/>
      <c r="K30" s="350"/>
      <c r="L30" s="350"/>
      <c r="M30" s="350"/>
      <c r="N30" s="350"/>
      <c r="O30" s="350"/>
      <c r="P30" s="350"/>
      <c r="Q30" s="350"/>
      <c r="R30" s="350"/>
      <c r="S30" s="350"/>
    </row>
    <row r="31" spans="1:19" ht="21.75" customHeight="1" x14ac:dyDescent="0.25">
      <c r="A31" s="349"/>
      <c r="B31" s="349"/>
      <c r="C31" s="349"/>
      <c r="D31" s="349"/>
      <c r="E31" s="349"/>
      <c r="F31" s="349"/>
      <c r="G31" s="350"/>
      <c r="H31" s="350"/>
      <c r="I31" s="350"/>
      <c r="J31" s="350"/>
      <c r="K31" s="350"/>
      <c r="L31" s="350"/>
      <c r="M31" s="350"/>
      <c r="N31" s="350"/>
      <c r="O31" s="350"/>
      <c r="P31" s="350"/>
      <c r="Q31" s="350"/>
      <c r="R31" s="350"/>
      <c r="S31" s="350"/>
    </row>
    <row r="32" spans="1:19" ht="21.75" customHeight="1" x14ac:dyDescent="0.25">
      <c r="A32" s="349"/>
      <c r="B32" s="349"/>
      <c r="C32" s="349"/>
      <c r="D32" s="349"/>
      <c r="E32" s="349"/>
      <c r="F32" s="349"/>
      <c r="G32" s="350"/>
      <c r="H32" s="350"/>
      <c r="I32" s="350"/>
      <c r="J32" s="350"/>
      <c r="K32" s="350"/>
      <c r="L32" s="350"/>
      <c r="M32" s="350"/>
      <c r="N32" s="350"/>
      <c r="O32" s="350"/>
      <c r="P32" s="350"/>
      <c r="Q32" s="350"/>
      <c r="R32" s="350"/>
      <c r="S32" s="350"/>
    </row>
    <row r="33" spans="1:19" ht="21.75" customHeight="1" x14ac:dyDescent="0.25">
      <c r="A33" s="349"/>
      <c r="B33" s="349"/>
      <c r="C33" s="349"/>
      <c r="D33" s="349"/>
      <c r="E33" s="349"/>
      <c r="F33" s="349"/>
      <c r="G33" s="350"/>
      <c r="H33" s="350"/>
      <c r="I33" s="350"/>
      <c r="J33" s="350"/>
      <c r="K33" s="350"/>
      <c r="L33" s="350"/>
      <c r="M33" s="350"/>
      <c r="N33" s="350"/>
      <c r="O33" s="350"/>
      <c r="P33" s="350"/>
      <c r="Q33" s="350"/>
      <c r="R33" s="350"/>
      <c r="S33" s="350"/>
    </row>
  </sheetData>
  <mergeCells count="18">
    <mergeCell ref="N3:S3"/>
    <mergeCell ref="N4:S4"/>
    <mergeCell ref="A8:B8"/>
    <mergeCell ref="D8:J8"/>
    <mergeCell ref="A9:B9"/>
    <mergeCell ref="D9:F9"/>
    <mergeCell ref="A26:F33"/>
    <mergeCell ref="G26:S33"/>
    <mergeCell ref="C6:Q6"/>
    <mergeCell ref="A19:F20"/>
    <mergeCell ref="G19:S20"/>
    <mergeCell ref="A13:S14"/>
    <mergeCell ref="A15:F16"/>
    <mergeCell ref="G15:S16"/>
    <mergeCell ref="A17:F18"/>
    <mergeCell ref="G17:S18"/>
    <mergeCell ref="A21:F25"/>
    <mergeCell ref="G21:S25"/>
  </mergeCells>
  <phoneticPr fontId="20"/>
  <pageMargins left="0.70866141732283472" right="0.70866141732283472" top="0.74803149606299213" bottom="0.74803149606299213" header="0.31496062992125984" footer="0.31496062992125984"/>
  <pageSetup paperSize="9" orientation="portrait" blackAndWhite="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D393-E1E2-483D-B8B6-E61FC99E41CF}">
  <sheetPr codeName="Sheet18">
    <tabColor theme="4" tint="0.39997558519241921"/>
  </sheetPr>
  <dimension ref="A1:S33"/>
  <sheetViews>
    <sheetView view="pageLayout" zoomScaleNormal="115" workbookViewId="0">
      <selection activeCell="N3" sqref="N3:S3"/>
    </sheetView>
  </sheetViews>
  <sheetFormatPr defaultColWidth="3.77734375" defaultRowHeight="21.75" customHeight="1" x14ac:dyDescent="0.25"/>
  <cols>
    <col min="1" max="18" width="3.77734375" style="2"/>
    <col min="19" max="19" width="3.77734375" style="2" customWidth="1"/>
    <col min="20" max="16384" width="3.77734375" style="2"/>
  </cols>
  <sheetData>
    <row r="1" spans="1:19" ht="21.75" customHeight="1" x14ac:dyDescent="0.25">
      <c r="A1" s="2" t="s">
        <v>196</v>
      </c>
    </row>
    <row r="2" spans="1:19" ht="21.75" customHeight="1" x14ac:dyDescent="0.25">
      <c r="A2" s="774">
        <f>'様式第１号（第５条関係）'!A2</f>
        <v>9</v>
      </c>
      <c r="B2" s="775"/>
      <c r="C2" s="775"/>
      <c r="D2" s="775"/>
      <c r="E2" s="775"/>
      <c r="F2" s="775"/>
      <c r="G2" s="775"/>
      <c r="H2" s="775"/>
      <c r="I2" s="775"/>
      <c r="J2" s="775"/>
      <c r="K2" s="775"/>
      <c r="L2" s="775"/>
      <c r="M2" s="775"/>
      <c r="N2" s="775"/>
      <c r="O2" s="775"/>
      <c r="P2" s="775"/>
      <c r="Q2" s="775"/>
      <c r="R2" s="775"/>
      <c r="S2" s="776"/>
    </row>
    <row r="3" spans="1:19" ht="21.75" customHeight="1" x14ac:dyDescent="0.25">
      <c r="A3" s="28"/>
      <c r="B3" s="43"/>
      <c r="C3" s="43"/>
      <c r="D3" s="43"/>
      <c r="E3" s="43"/>
      <c r="F3" s="43"/>
      <c r="G3" s="43"/>
      <c r="H3" s="43"/>
      <c r="I3" s="43"/>
      <c r="J3" s="43"/>
      <c r="K3" s="43"/>
      <c r="L3" s="43"/>
      <c r="M3" s="43"/>
      <c r="N3" s="363" t="s">
        <v>324</v>
      </c>
      <c r="O3" s="363"/>
      <c r="P3" s="363"/>
      <c r="Q3" s="363"/>
      <c r="R3" s="363"/>
      <c r="S3" s="363"/>
    </row>
    <row r="4" spans="1:19" ht="21.75" customHeight="1" x14ac:dyDescent="0.25">
      <c r="A4" s="41"/>
      <c r="B4" s="5"/>
      <c r="C4" s="5"/>
      <c r="D4" s="5"/>
      <c r="E4" s="5"/>
      <c r="F4" s="5"/>
      <c r="G4" s="5"/>
      <c r="H4" s="5"/>
      <c r="I4" s="5"/>
      <c r="J4" s="5"/>
      <c r="K4" s="5"/>
      <c r="L4" s="5"/>
      <c r="M4" s="5"/>
      <c r="N4" s="5"/>
      <c r="O4" s="5"/>
      <c r="P4" s="5"/>
      <c r="Q4" s="5"/>
      <c r="R4" s="5"/>
      <c r="S4" s="42"/>
    </row>
    <row r="5" spans="1:19" ht="21.75" customHeight="1" x14ac:dyDescent="0.25">
      <c r="A5" s="41" t="s">
        <v>99</v>
      </c>
      <c r="B5" s="5"/>
      <c r="C5" s="5"/>
      <c r="D5" s="5"/>
      <c r="E5" s="5"/>
      <c r="F5" s="5"/>
      <c r="G5" s="5"/>
      <c r="H5" s="5"/>
      <c r="I5" s="5"/>
      <c r="J5" s="5"/>
      <c r="K5" s="5"/>
      <c r="L5" s="5"/>
      <c r="M5" s="5"/>
      <c r="N5" s="5"/>
      <c r="O5" s="5"/>
      <c r="P5" s="5"/>
      <c r="Q5" s="5"/>
      <c r="R5" s="5"/>
      <c r="S5" s="42"/>
    </row>
    <row r="6" spans="1:19" ht="21.75" customHeight="1" x14ac:dyDescent="0.25">
      <c r="A6" s="41"/>
      <c r="B6" s="5"/>
      <c r="C6" s="5"/>
      <c r="D6" s="5"/>
      <c r="E6" s="5"/>
      <c r="F6" s="5"/>
      <c r="G6" s="5"/>
      <c r="H6" s="5"/>
      <c r="I6" s="5"/>
      <c r="J6" s="5"/>
      <c r="K6" s="5"/>
      <c r="L6" s="5"/>
      <c r="M6" s="5"/>
      <c r="N6" s="5"/>
      <c r="O6" s="5"/>
      <c r="P6" s="5"/>
      <c r="Q6" s="5"/>
      <c r="R6" s="5"/>
      <c r="S6" s="42"/>
    </row>
    <row r="7" spans="1:19" ht="21.75" customHeight="1" x14ac:dyDescent="0.25">
      <c r="A7" s="41"/>
      <c r="B7" s="5"/>
      <c r="C7" s="5"/>
      <c r="D7" s="5"/>
      <c r="E7" s="5"/>
      <c r="F7" s="5"/>
      <c r="G7" s="5"/>
      <c r="H7" s="5"/>
      <c r="I7" s="5"/>
      <c r="J7" s="364" t="s">
        <v>102</v>
      </c>
      <c r="K7" s="364"/>
      <c r="L7" s="5"/>
      <c r="M7" s="354" t="str">
        <f>'様式第４号（第８条関係）'!M8</f>
        <v>まんのう町▲▲</v>
      </c>
      <c r="N7" s="354"/>
      <c r="O7" s="354"/>
      <c r="P7" s="354"/>
      <c r="Q7" s="354"/>
      <c r="R7" s="354"/>
      <c r="S7" s="355"/>
    </row>
    <row r="8" spans="1:19" ht="21.75" customHeight="1" x14ac:dyDescent="0.25">
      <c r="A8" s="41"/>
      <c r="B8" s="5"/>
      <c r="C8" s="5"/>
      <c r="D8" s="5"/>
      <c r="E8" s="5"/>
      <c r="F8" s="5"/>
      <c r="G8" s="5"/>
      <c r="H8" s="5"/>
      <c r="I8" s="5"/>
      <c r="J8" s="364" t="s">
        <v>100</v>
      </c>
      <c r="K8" s="364"/>
      <c r="L8" s="5"/>
      <c r="M8" s="354" t="str">
        <f>'様式第１号（第５条関係）'!M9</f>
        <v>■■自治会</v>
      </c>
      <c r="N8" s="354"/>
      <c r="O8" s="354"/>
      <c r="P8" s="354"/>
      <c r="Q8" s="354"/>
      <c r="R8" s="354"/>
      <c r="S8" s="355"/>
    </row>
    <row r="9" spans="1:19" ht="21.75" customHeight="1" x14ac:dyDescent="0.25">
      <c r="A9" s="41"/>
      <c r="B9" s="5"/>
      <c r="C9" s="5"/>
      <c r="D9" s="5"/>
      <c r="E9" s="5"/>
      <c r="F9" s="5"/>
      <c r="G9" s="5"/>
      <c r="H9" s="5"/>
      <c r="I9" s="5"/>
      <c r="J9" s="364" t="s">
        <v>101</v>
      </c>
      <c r="K9" s="364"/>
      <c r="L9" s="5"/>
      <c r="M9" s="351" t="str">
        <f>'様式第４号（第８条関係）'!M10</f>
        <v>●●　●●</v>
      </c>
      <c r="N9" s="351"/>
      <c r="O9" s="351"/>
      <c r="P9" s="131"/>
      <c r="Q9" s="5" t="s">
        <v>103</v>
      </c>
      <c r="R9" s="5"/>
      <c r="S9" s="42"/>
    </row>
    <row r="10" spans="1:19" ht="21.75" customHeight="1" x14ac:dyDescent="0.25">
      <c r="A10" s="41"/>
      <c r="B10" s="5"/>
      <c r="C10" s="5"/>
      <c r="D10" s="5"/>
      <c r="E10" s="5"/>
      <c r="F10" s="5"/>
      <c r="G10" s="5"/>
      <c r="H10" s="5"/>
      <c r="I10" s="5"/>
      <c r="J10" s="5"/>
      <c r="K10" s="5"/>
      <c r="L10" s="5"/>
      <c r="M10" s="5"/>
      <c r="N10" s="5"/>
      <c r="O10" s="5"/>
      <c r="P10" s="5"/>
      <c r="Q10" s="5"/>
      <c r="R10" s="5"/>
      <c r="S10" s="42"/>
    </row>
    <row r="11" spans="1:19" ht="21.75" customHeight="1" x14ac:dyDescent="0.25">
      <c r="A11" s="706" t="str">
        <f>"　"&amp;TEXT('様式第５号（第９条関係）'!N4,"ggge年m月d日")&amp;"付け"&amp;'様式第５号（第９条関係）'!N3&amp;"で補助金交付額確定通知を受けた補助金について、まんのう町コミュニティ助成事業補助金交付要項第１０条第１項の規定により次のとおり請求します。"</f>
        <v>　令和　　　年　　　月　　　日付け●ま企発第●号で補助金交付額確定通知を受けた補助金について、まんのう町コミュニティ助成事業補助金交付要項第１０条第１項の規定により次のとおり請求します。</v>
      </c>
      <c r="B11" s="680"/>
      <c r="C11" s="680"/>
      <c r="D11" s="680"/>
      <c r="E11" s="680"/>
      <c r="F11" s="680"/>
      <c r="G11" s="680"/>
      <c r="H11" s="680"/>
      <c r="I11" s="680"/>
      <c r="J11" s="680"/>
      <c r="K11" s="680"/>
      <c r="L11" s="680"/>
      <c r="M11" s="680"/>
      <c r="N11" s="680"/>
      <c r="O11" s="680"/>
      <c r="P11" s="680"/>
      <c r="Q11" s="680"/>
      <c r="R11" s="680"/>
      <c r="S11" s="707"/>
    </row>
    <row r="12" spans="1:19" ht="21.75" customHeight="1" x14ac:dyDescent="0.25">
      <c r="A12" s="708"/>
      <c r="B12" s="681"/>
      <c r="C12" s="681"/>
      <c r="D12" s="681"/>
      <c r="E12" s="681"/>
      <c r="F12" s="681"/>
      <c r="G12" s="681"/>
      <c r="H12" s="681"/>
      <c r="I12" s="681"/>
      <c r="J12" s="681"/>
      <c r="K12" s="681"/>
      <c r="L12" s="681"/>
      <c r="M12" s="681"/>
      <c r="N12" s="681"/>
      <c r="O12" s="681"/>
      <c r="P12" s="681"/>
      <c r="Q12" s="681"/>
      <c r="R12" s="681"/>
      <c r="S12" s="709"/>
    </row>
    <row r="13" spans="1:19" ht="21.75" customHeight="1" x14ac:dyDescent="0.25">
      <c r="A13" s="710" t="s">
        <v>105</v>
      </c>
      <c r="B13" s="398"/>
      <c r="C13" s="398"/>
      <c r="D13" s="711"/>
      <c r="E13" s="710" t="s">
        <v>107</v>
      </c>
      <c r="F13" s="398"/>
      <c r="G13" s="398"/>
      <c r="H13" s="398"/>
      <c r="I13" s="398"/>
      <c r="J13" s="398"/>
      <c r="K13" s="398"/>
      <c r="L13" s="398"/>
      <c r="M13" s="398"/>
      <c r="N13" s="398"/>
      <c r="O13" s="398"/>
      <c r="P13" s="398"/>
      <c r="Q13" s="398"/>
      <c r="R13" s="398"/>
      <c r="S13" s="711"/>
    </row>
    <row r="14" spans="1:19" ht="21.75" customHeight="1" x14ac:dyDescent="0.25">
      <c r="A14" s="712"/>
      <c r="B14" s="713"/>
      <c r="C14" s="713"/>
      <c r="D14" s="714"/>
      <c r="E14" s="712"/>
      <c r="F14" s="713"/>
      <c r="G14" s="713"/>
      <c r="H14" s="713"/>
      <c r="I14" s="713"/>
      <c r="J14" s="713"/>
      <c r="K14" s="713"/>
      <c r="L14" s="713"/>
      <c r="M14" s="713"/>
      <c r="N14" s="713"/>
      <c r="O14" s="713"/>
      <c r="P14" s="713"/>
      <c r="Q14" s="713"/>
      <c r="R14" s="713"/>
      <c r="S14" s="714"/>
    </row>
    <row r="15" spans="1:19" ht="21.75" customHeight="1" x14ac:dyDescent="0.25">
      <c r="A15" s="710" t="s">
        <v>176</v>
      </c>
      <c r="B15" s="398"/>
      <c r="C15" s="398"/>
      <c r="D15" s="711"/>
      <c r="E15" s="715">
        <f>'様式第２号（第６条関係）'!G17</f>
        <v>2500000</v>
      </c>
      <c r="F15" s="716"/>
      <c r="G15" s="716"/>
      <c r="H15" s="716"/>
      <c r="I15" s="716"/>
      <c r="J15" s="716"/>
      <c r="K15" s="716"/>
      <c r="L15" s="716"/>
      <c r="M15" s="716"/>
      <c r="N15" s="716"/>
      <c r="O15" s="716"/>
      <c r="P15" s="716"/>
      <c r="Q15" s="716"/>
      <c r="R15" s="716"/>
      <c r="S15" s="717"/>
    </row>
    <row r="16" spans="1:19" ht="21.75" customHeight="1" x14ac:dyDescent="0.25">
      <c r="A16" s="712"/>
      <c r="B16" s="713"/>
      <c r="C16" s="713"/>
      <c r="D16" s="714"/>
      <c r="E16" s="718"/>
      <c r="F16" s="719"/>
      <c r="G16" s="719"/>
      <c r="H16" s="719"/>
      <c r="I16" s="719"/>
      <c r="J16" s="719"/>
      <c r="K16" s="719"/>
      <c r="L16" s="719"/>
      <c r="M16" s="719"/>
      <c r="N16" s="719"/>
      <c r="O16" s="719"/>
      <c r="P16" s="719"/>
      <c r="Q16" s="719"/>
      <c r="R16" s="719"/>
      <c r="S16" s="720"/>
    </row>
    <row r="17" spans="1:19" ht="21.75" customHeight="1" x14ac:dyDescent="0.25">
      <c r="A17" s="710" t="s">
        <v>179</v>
      </c>
      <c r="B17" s="398"/>
      <c r="C17" s="398"/>
      <c r="D17" s="711"/>
      <c r="E17" s="715">
        <f>E15</f>
        <v>2500000</v>
      </c>
      <c r="F17" s="716"/>
      <c r="G17" s="721"/>
      <c r="H17" s="721"/>
      <c r="I17" s="721"/>
      <c r="J17" s="721"/>
      <c r="K17" s="721"/>
      <c r="L17" s="721"/>
      <c r="M17" s="721"/>
      <c r="N17" s="721"/>
      <c r="O17" s="721"/>
      <c r="P17" s="721"/>
      <c r="Q17" s="721"/>
      <c r="R17" s="721"/>
      <c r="S17" s="722"/>
    </row>
    <row r="18" spans="1:19" ht="21.75" customHeight="1" x14ac:dyDescent="0.25">
      <c r="A18" s="712"/>
      <c r="B18" s="713"/>
      <c r="C18" s="713"/>
      <c r="D18" s="714"/>
      <c r="E18" s="718"/>
      <c r="F18" s="719"/>
      <c r="G18" s="723"/>
      <c r="H18" s="723"/>
      <c r="I18" s="723"/>
      <c r="J18" s="723"/>
      <c r="K18" s="723"/>
      <c r="L18" s="723"/>
      <c r="M18" s="723"/>
      <c r="N18" s="723"/>
      <c r="O18" s="723"/>
      <c r="P18" s="723"/>
      <c r="Q18" s="723"/>
      <c r="R18" s="723"/>
      <c r="S18" s="724"/>
    </row>
    <row r="19" spans="1:19" ht="21.75" customHeight="1" x14ac:dyDescent="0.25">
      <c r="A19" s="349" t="s">
        <v>202</v>
      </c>
      <c r="B19" s="349"/>
      <c r="C19" s="349"/>
      <c r="D19" s="349"/>
      <c r="E19" s="695" t="s">
        <v>181</v>
      </c>
      <c r="F19" s="490"/>
      <c r="G19" s="696"/>
      <c r="H19" s="697"/>
      <c r="I19" s="698"/>
      <c r="J19" s="698"/>
      <c r="K19" s="698"/>
      <c r="L19" s="698"/>
      <c r="M19" s="698" t="s">
        <v>186</v>
      </c>
      <c r="N19" s="698"/>
      <c r="O19" s="698"/>
      <c r="P19" s="698"/>
      <c r="Q19" s="698"/>
      <c r="R19" s="698" t="s">
        <v>187</v>
      </c>
      <c r="S19" s="699"/>
    </row>
    <row r="20" spans="1:19" ht="21.75" customHeight="1" x14ac:dyDescent="0.25">
      <c r="A20" s="349"/>
      <c r="B20" s="349"/>
      <c r="C20" s="349"/>
      <c r="D20" s="349"/>
      <c r="E20" s="695" t="s">
        <v>182</v>
      </c>
      <c r="F20" s="490"/>
      <c r="G20" s="696"/>
      <c r="H20" s="697" t="s">
        <v>188</v>
      </c>
      <c r="I20" s="698"/>
      <c r="J20" s="698"/>
      <c r="K20" s="698"/>
      <c r="L20" s="698"/>
      <c r="M20" s="698"/>
      <c r="N20" s="698"/>
      <c r="O20" s="698"/>
      <c r="P20" s="698"/>
      <c r="Q20" s="698"/>
      <c r="R20" s="698"/>
      <c r="S20" s="699"/>
    </row>
    <row r="21" spans="1:19" ht="21.75" customHeight="1" x14ac:dyDescent="0.25">
      <c r="A21" s="349"/>
      <c r="B21" s="349"/>
      <c r="C21" s="349"/>
      <c r="D21" s="349"/>
      <c r="E21" s="695" t="s">
        <v>183</v>
      </c>
      <c r="F21" s="490"/>
      <c r="G21" s="696"/>
      <c r="H21" s="697"/>
      <c r="I21" s="698"/>
      <c r="J21" s="698"/>
      <c r="K21" s="698"/>
      <c r="L21" s="698"/>
      <c r="M21" s="698"/>
      <c r="N21" s="698"/>
      <c r="O21" s="698"/>
      <c r="P21" s="698"/>
      <c r="Q21" s="698"/>
      <c r="R21" s="698"/>
      <c r="S21" s="699"/>
    </row>
    <row r="22" spans="1:19" ht="21.75" customHeight="1" x14ac:dyDescent="0.25">
      <c r="A22" s="349"/>
      <c r="B22" s="349"/>
      <c r="C22" s="349"/>
      <c r="D22" s="349"/>
      <c r="E22" s="725" t="s">
        <v>184</v>
      </c>
      <c r="F22" s="726"/>
      <c r="G22" s="727"/>
      <c r="H22" s="700"/>
      <c r="I22" s="701"/>
      <c r="J22" s="701"/>
      <c r="K22" s="701"/>
      <c r="L22" s="701"/>
      <c r="M22" s="701"/>
      <c r="N22" s="701"/>
      <c r="O22" s="701"/>
      <c r="P22" s="701"/>
      <c r="Q22" s="701"/>
      <c r="R22" s="701"/>
      <c r="S22" s="702"/>
    </row>
    <row r="23" spans="1:19" ht="21.75" customHeight="1" x14ac:dyDescent="0.25">
      <c r="A23" s="349"/>
      <c r="B23" s="349"/>
      <c r="C23" s="349"/>
      <c r="D23" s="349"/>
      <c r="E23" s="728" t="s">
        <v>185</v>
      </c>
      <c r="F23" s="729"/>
      <c r="G23" s="730"/>
      <c r="H23" s="703"/>
      <c r="I23" s="704"/>
      <c r="J23" s="704"/>
      <c r="K23" s="704"/>
      <c r="L23" s="704"/>
      <c r="M23" s="704"/>
      <c r="N23" s="704"/>
      <c r="O23" s="704"/>
      <c r="P23" s="704"/>
      <c r="Q23" s="704"/>
      <c r="R23" s="704"/>
      <c r="S23" s="705"/>
    </row>
    <row r="24" spans="1:19" ht="21.75" customHeight="1" x14ac:dyDescent="0.25">
      <c r="A24" s="349" t="s">
        <v>203</v>
      </c>
      <c r="B24" s="349"/>
      <c r="C24" s="349"/>
      <c r="D24" s="349"/>
      <c r="E24" s="350"/>
      <c r="F24" s="350"/>
      <c r="G24" s="350"/>
      <c r="H24" s="350"/>
      <c r="I24" s="350"/>
      <c r="J24" s="350"/>
      <c r="K24" s="350"/>
      <c r="L24" s="350"/>
      <c r="M24" s="350"/>
      <c r="N24" s="350"/>
      <c r="O24" s="350"/>
      <c r="P24" s="350"/>
      <c r="Q24" s="350"/>
      <c r="R24" s="350"/>
      <c r="S24" s="350"/>
    </row>
    <row r="25" spans="1:19" ht="21.75" customHeight="1" x14ac:dyDescent="0.25">
      <c r="A25" s="349"/>
      <c r="B25" s="349"/>
      <c r="C25" s="349"/>
      <c r="D25" s="349"/>
      <c r="E25" s="350"/>
      <c r="F25" s="350"/>
      <c r="G25" s="350"/>
      <c r="H25" s="350"/>
      <c r="I25" s="350"/>
      <c r="J25" s="350"/>
      <c r="K25" s="350"/>
      <c r="L25" s="350"/>
      <c r="M25" s="350"/>
      <c r="N25" s="350"/>
      <c r="O25" s="350"/>
      <c r="P25" s="350"/>
      <c r="Q25" s="350"/>
      <c r="R25" s="350"/>
      <c r="S25" s="350"/>
    </row>
    <row r="26" spans="1:19" ht="21.75" customHeight="1" x14ac:dyDescent="0.25">
      <c r="A26" s="349"/>
      <c r="B26" s="349"/>
      <c r="C26" s="349"/>
      <c r="D26" s="349"/>
      <c r="E26" s="350"/>
      <c r="F26" s="350"/>
      <c r="G26" s="350"/>
      <c r="H26" s="350"/>
      <c r="I26" s="350"/>
      <c r="J26" s="350"/>
      <c r="K26" s="350"/>
      <c r="L26" s="350"/>
      <c r="M26" s="350"/>
      <c r="N26" s="350"/>
      <c r="O26" s="350"/>
      <c r="P26" s="350"/>
      <c r="Q26" s="350"/>
      <c r="R26" s="350"/>
      <c r="S26" s="350"/>
    </row>
    <row r="27" spans="1:19" ht="21.75" customHeight="1" x14ac:dyDescent="0.25">
      <c r="A27" s="349"/>
      <c r="B27" s="349"/>
      <c r="C27" s="349"/>
      <c r="D27" s="349"/>
      <c r="E27" s="350"/>
      <c r="F27" s="350"/>
      <c r="G27" s="350"/>
      <c r="H27" s="350"/>
      <c r="I27" s="350"/>
      <c r="J27" s="350"/>
      <c r="K27" s="350"/>
      <c r="L27" s="350"/>
      <c r="M27" s="350"/>
      <c r="N27" s="350"/>
      <c r="O27" s="350"/>
      <c r="P27" s="350"/>
      <c r="Q27" s="350"/>
      <c r="R27" s="350"/>
      <c r="S27" s="350"/>
    </row>
    <row r="28" spans="1:19" ht="21.75" customHeight="1" x14ac:dyDescent="0.25">
      <c r="A28" s="349"/>
      <c r="B28" s="349"/>
      <c r="C28" s="349"/>
      <c r="D28" s="349"/>
      <c r="E28" s="350"/>
      <c r="F28" s="350"/>
      <c r="G28" s="350"/>
      <c r="H28" s="350"/>
      <c r="I28" s="350"/>
      <c r="J28" s="350"/>
      <c r="K28" s="350"/>
      <c r="L28" s="350"/>
      <c r="M28" s="350"/>
      <c r="N28" s="350"/>
      <c r="O28" s="350"/>
      <c r="P28" s="350"/>
      <c r="Q28" s="350"/>
      <c r="R28" s="350"/>
      <c r="S28" s="350"/>
    </row>
    <row r="29" spans="1:19" ht="21.75" customHeight="1" x14ac:dyDescent="0.25">
      <c r="A29" s="349"/>
      <c r="B29" s="349"/>
      <c r="C29" s="349"/>
      <c r="D29" s="349"/>
      <c r="E29" s="350"/>
      <c r="F29" s="350"/>
      <c r="G29" s="350"/>
      <c r="H29" s="350"/>
      <c r="I29" s="350"/>
      <c r="J29" s="350"/>
      <c r="K29" s="350"/>
      <c r="L29" s="350"/>
      <c r="M29" s="350"/>
      <c r="N29" s="350"/>
      <c r="O29" s="350"/>
      <c r="P29" s="350"/>
      <c r="Q29" s="350"/>
      <c r="R29" s="350"/>
      <c r="S29" s="350"/>
    </row>
    <row r="30" spans="1:19" ht="21.75" customHeight="1" x14ac:dyDescent="0.25">
      <c r="A30" s="349"/>
      <c r="B30" s="349"/>
      <c r="C30" s="349"/>
      <c r="D30" s="349"/>
      <c r="E30" s="350"/>
      <c r="F30" s="350"/>
      <c r="G30" s="350"/>
      <c r="H30" s="350"/>
      <c r="I30" s="350"/>
      <c r="J30" s="350"/>
      <c r="K30" s="350"/>
      <c r="L30" s="350"/>
      <c r="M30" s="350"/>
      <c r="N30" s="350"/>
      <c r="O30" s="350"/>
      <c r="P30" s="350"/>
      <c r="Q30" s="350"/>
      <c r="R30" s="350"/>
      <c r="S30" s="350"/>
    </row>
    <row r="31" spans="1:19" ht="21.75" customHeight="1" x14ac:dyDescent="0.25">
      <c r="A31" s="349"/>
      <c r="B31" s="349"/>
      <c r="C31" s="349"/>
      <c r="D31" s="349"/>
      <c r="E31" s="350"/>
      <c r="F31" s="350"/>
      <c r="G31" s="350"/>
      <c r="H31" s="350"/>
      <c r="I31" s="350"/>
      <c r="J31" s="350"/>
      <c r="K31" s="350"/>
      <c r="L31" s="350"/>
      <c r="M31" s="350"/>
      <c r="N31" s="350"/>
      <c r="O31" s="350"/>
      <c r="P31" s="350"/>
      <c r="Q31" s="350"/>
      <c r="R31" s="350"/>
      <c r="S31" s="350"/>
    </row>
    <row r="32" spans="1:19" ht="21.75" customHeight="1" x14ac:dyDescent="0.25">
      <c r="A32" s="349"/>
      <c r="B32" s="349"/>
      <c r="C32" s="349"/>
      <c r="D32" s="349"/>
      <c r="E32" s="350"/>
      <c r="F32" s="350"/>
      <c r="G32" s="350"/>
      <c r="H32" s="350"/>
      <c r="I32" s="350"/>
      <c r="J32" s="350"/>
      <c r="K32" s="350"/>
      <c r="L32" s="350"/>
      <c r="M32" s="350"/>
      <c r="N32" s="350"/>
      <c r="O32" s="350"/>
      <c r="P32" s="350"/>
      <c r="Q32" s="350"/>
      <c r="R32" s="350"/>
      <c r="S32" s="350"/>
    </row>
    <row r="33" spans="1:19" ht="21.75" customHeight="1" x14ac:dyDescent="0.25">
      <c r="A33" s="349"/>
      <c r="B33" s="349"/>
      <c r="C33" s="349"/>
      <c r="D33" s="349"/>
      <c r="E33" s="350"/>
      <c r="F33" s="350"/>
      <c r="G33" s="350"/>
      <c r="H33" s="350"/>
      <c r="I33" s="350"/>
      <c r="J33" s="350"/>
      <c r="K33" s="350"/>
      <c r="L33" s="350"/>
      <c r="M33" s="350"/>
      <c r="N33" s="350"/>
      <c r="O33" s="350"/>
      <c r="P33" s="350"/>
      <c r="Q33" s="350"/>
      <c r="R33" s="350"/>
      <c r="S33" s="350"/>
    </row>
  </sheetData>
  <mergeCells count="31">
    <mergeCell ref="A15:D16"/>
    <mergeCell ref="E15:S16"/>
    <mergeCell ref="A2:S2"/>
    <mergeCell ref="N3:S3"/>
    <mergeCell ref="J7:K7"/>
    <mergeCell ref="M7:S7"/>
    <mergeCell ref="J8:K8"/>
    <mergeCell ref="M8:S8"/>
    <mergeCell ref="J9:K9"/>
    <mergeCell ref="M9:O9"/>
    <mergeCell ref="A11:S12"/>
    <mergeCell ref="A13:D14"/>
    <mergeCell ref="E13:S14"/>
    <mergeCell ref="A17:D18"/>
    <mergeCell ref="E17:S18"/>
    <mergeCell ref="A19:D23"/>
    <mergeCell ref="E19:G19"/>
    <mergeCell ref="H19:L19"/>
    <mergeCell ref="M19:N19"/>
    <mergeCell ref="O19:Q19"/>
    <mergeCell ref="R19:S19"/>
    <mergeCell ref="E20:G20"/>
    <mergeCell ref="H20:S20"/>
    <mergeCell ref="A24:D33"/>
    <mergeCell ref="E24:S33"/>
    <mergeCell ref="E21:G21"/>
    <mergeCell ref="H21:S21"/>
    <mergeCell ref="E22:G22"/>
    <mergeCell ref="H22:S22"/>
    <mergeCell ref="E23:G23"/>
    <mergeCell ref="H23:S23"/>
  </mergeCells>
  <phoneticPr fontId="20"/>
  <dataValidations count="2">
    <dataValidation type="list" allowBlank="1" showInputMessage="1" showErrorMessage="1" sqref="H20:S20" xr:uid="{1E660F15-09BF-4DF9-B262-383B9E4761FF}">
      <formula1>"普通,当座"</formula1>
    </dataValidation>
    <dataValidation type="list" allowBlank="1" showInputMessage="1" showErrorMessage="1" sqref="M19:N19" xr:uid="{3450C1D5-A362-4076-B33B-2E62A29647A8}">
      <formula1>"銀行,信用金庫,農協"</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8CAF0-80C8-4062-AFDF-DA83BE40DC04}">
  <sheetPr codeName="Sheet19">
    <tabColor theme="4" tint="0.39997558519241921"/>
  </sheetPr>
  <dimension ref="A1:S33"/>
  <sheetViews>
    <sheetView view="pageLayout" zoomScaleNormal="115" workbookViewId="0">
      <selection activeCell="N3" sqref="N3:S3"/>
    </sheetView>
  </sheetViews>
  <sheetFormatPr defaultColWidth="3.77734375" defaultRowHeight="21.75" customHeight="1" x14ac:dyDescent="0.25"/>
  <cols>
    <col min="1" max="18" width="3.77734375" style="2"/>
    <col min="19" max="19" width="3.77734375" style="2" customWidth="1"/>
    <col min="20" max="16384" width="3.77734375" style="2"/>
  </cols>
  <sheetData>
    <row r="1" spans="1:19" ht="21.75" customHeight="1" x14ac:dyDescent="0.25">
      <c r="A1" s="2" t="s">
        <v>197</v>
      </c>
    </row>
    <row r="2" spans="1:19" ht="21.75" customHeight="1" x14ac:dyDescent="0.25">
      <c r="A2" s="781">
        <f>'様式第１号（第５条関係）'!A2</f>
        <v>9</v>
      </c>
      <c r="B2" s="782"/>
      <c r="C2" s="782"/>
      <c r="D2" s="782"/>
      <c r="E2" s="782"/>
      <c r="F2" s="782"/>
      <c r="G2" s="782"/>
      <c r="H2" s="782"/>
      <c r="I2" s="782"/>
      <c r="J2" s="782"/>
      <c r="K2" s="782"/>
      <c r="L2" s="782"/>
      <c r="M2" s="782"/>
      <c r="N2" s="782"/>
      <c r="O2" s="782"/>
      <c r="P2" s="782"/>
      <c r="Q2" s="782"/>
      <c r="R2" s="782"/>
      <c r="S2" s="783"/>
    </row>
    <row r="3" spans="1:19" ht="21.75" customHeight="1" x14ac:dyDescent="0.25">
      <c r="A3" s="28"/>
      <c r="B3" s="43"/>
      <c r="C3" s="43"/>
      <c r="D3" s="43"/>
      <c r="E3" s="43"/>
      <c r="F3" s="43"/>
      <c r="G3" s="43"/>
      <c r="H3" s="43"/>
      <c r="I3" s="43"/>
      <c r="J3" s="43"/>
      <c r="K3" s="43"/>
      <c r="L3" s="43"/>
      <c r="M3" s="43"/>
      <c r="N3" s="363" t="s">
        <v>324</v>
      </c>
      <c r="O3" s="363"/>
      <c r="P3" s="363"/>
      <c r="Q3" s="363"/>
      <c r="R3" s="363"/>
      <c r="S3" s="363"/>
    </row>
    <row r="4" spans="1:19" ht="21.75" customHeight="1" x14ac:dyDescent="0.25">
      <c r="A4" s="41"/>
      <c r="B4" s="5"/>
      <c r="C4" s="5"/>
      <c r="D4" s="5"/>
      <c r="E4" s="5"/>
      <c r="F4" s="5"/>
      <c r="G4" s="5"/>
      <c r="H4" s="5"/>
      <c r="I4" s="5"/>
      <c r="J4" s="5"/>
      <c r="K4" s="5"/>
      <c r="L4" s="5"/>
      <c r="M4" s="5"/>
      <c r="N4" s="5"/>
      <c r="O4" s="5"/>
      <c r="P4" s="5"/>
      <c r="Q4" s="5"/>
      <c r="R4" s="5"/>
      <c r="S4" s="42"/>
    </row>
    <row r="5" spans="1:19" ht="21.75" customHeight="1" x14ac:dyDescent="0.25">
      <c r="A5" s="41" t="s">
        <v>99</v>
      </c>
      <c r="B5" s="5"/>
      <c r="C5" s="5"/>
      <c r="D5" s="5"/>
      <c r="E5" s="5"/>
      <c r="F5" s="5"/>
      <c r="G5" s="5"/>
      <c r="H5" s="5"/>
      <c r="I5" s="5"/>
      <c r="J5" s="5"/>
      <c r="K5" s="5"/>
      <c r="L5" s="5"/>
      <c r="M5" s="5"/>
      <c r="N5" s="5"/>
      <c r="O5" s="5"/>
      <c r="P5" s="5"/>
      <c r="Q5" s="5"/>
      <c r="R5" s="5"/>
      <c r="S5" s="42"/>
    </row>
    <row r="6" spans="1:19" ht="21.75" customHeight="1" x14ac:dyDescent="0.25">
      <c r="A6" s="41"/>
      <c r="B6" s="5"/>
      <c r="C6" s="5"/>
      <c r="D6" s="5"/>
      <c r="E6" s="5"/>
      <c r="F6" s="5"/>
      <c r="G6" s="5"/>
      <c r="H6" s="5"/>
      <c r="I6" s="5"/>
      <c r="J6" s="5"/>
      <c r="K6" s="5"/>
      <c r="L6" s="5"/>
      <c r="M6" s="5"/>
      <c r="N6" s="5"/>
      <c r="O6" s="5"/>
      <c r="P6" s="5"/>
      <c r="Q6" s="5"/>
      <c r="R6" s="5"/>
      <c r="S6" s="42"/>
    </row>
    <row r="7" spans="1:19" ht="21.75" customHeight="1" x14ac:dyDescent="0.25">
      <c r="A7" s="41"/>
      <c r="B7" s="5"/>
      <c r="C7" s="5"/>
      <c r="D7" s="5"/>
      <c r="E7" s="5"/>
      <c r="F7" s="5"/>
      <c r="G7" s="5"/>
      <c r="H7" s="5"/>
      <c r="I7" s="5"/>
      <c r="J7" s="364" t="s">
        <v>102</v>
      </c>
      <c r="K7" s="364"/>
      <c r="L7" s="5"/>
      <c r="M7" s="354" t="str">
        <f>'様式第４号（第８条関係）'!M8</f>
        <v>まんのう町▲▲</v>
      </c>
      <c r="N7" s="354"/>
      <c r="O7" s="354"/>
      <c r="P7" s="354"/>
      <c r="Q7" s="354"/>
      <c r="R7" s="354"/>
      <c r="S7" s="355"/>
    </row>
    <row r="8" spans="1:19" ht="21.75" customHeight="1" x14ac:dyDescent="0.25">
      <c r="A8" s="41"/>
      <c r="B8" s="5"/>
      <c r="C8" s="5"/>
      <c r="D8" s="5"/>
      <c r="E8" s="5"/>
      <c r="F8" s="5"/>
      <c r="G8" s="5"/>
      <c r="H8" s="5"/>
      <c r="I8" s="5"/>
      <c r="J8" s="364" t="s">
        <v>100</v>
      </c>
      <c r="K8" s="364"/>
      <c r="L8" s="5"/>
      <c r="M8" s="354" t="str">
        <f>'様式第１号（第５条関係）'!M9</f>
        <v>■■自治会</v>
      </c>
      <c r="N8" s="354"/>
      <c r="O8" s="354"/>
      <c r="P8" s="354"/>
      <c r="Q8" s="354"/>
      <c r="R8" s="354"/>
      <c r="S8" s="355"/>
    </row>
    <row r="9" spans="1:19" ht="21.75" customHeight="1" x14ac:dyDescent="0.25">
      <c r="A9" s="41"/>
      <c r="B9" s="5"/>
      <c r="C9" s="5"/>
      <c r="D9" s="5"/>
      <c r="E9" s="5"/>
      <c r="F9" s="5"/>
      <c r="G9" s="5"/>
      <c r="H9" s="5"/>
      <c r="I9" s="5"/>
      <c r="J9" s="364" t="s">
        <v>101</v>
      </c>
      <c r="K9" s="364"/>
      <c r="L9" s="5"/>
      <c r="M9" s="351" t="str">
        <f>'様式第４号（第８条関係）'!M10</f>
        <v>●●　●●</v>
      </c>
      <c r="N9" s="351"/>
      <c r="O9" s="351"/>
      <c r="P9" s="131"/>
      <c r="Q9" s="5" t="s">
        <v>103</v>
      </c>
      <c r="R9" s="5"/>
      <c r="S9" s="42"/>
    </row>
    <row r="10" spans="1:19" ht="21.75" customHeight="1" x14ac:dyDescent="0.25">
      <c r="A10" s="41"/>
      <c r="B10" s="5"/>
      <c r="C10" s="5"/>
      <c r="D10" s="5"/>
      <c r="E10" s="5"/>
      <c r="F10" s="5"/>
      <c r="G10" s="5"/>
      <c r="H10" s="5"/>
      <c r="I10" s="5"/>
      <c r="J10" s="5"/>
      <c r="K10" s="5"/>
      <c r="L10" s="5"/>
      <c r="M10" s="5"/>
      <c r="N10" s="5"/>
      <c r="O10" s="5"/>
      <c r="P10" s="5"/>
      <c r="Q10" s="5"/>
      <c r="R10" s="5"/>
      <c r="S10" s="42"/>
    </row>
    <row r="11" spans="1:19" ht="21.75" customHeight="1" x14ac:dyDescent="0.25">
      <c r="A11" s="706" t="str">
        <f>"　"&amp;TEXT('様式第５号（第９条関係）'!N4,"ggge年m月d日")&amp;"付け"&amp;'様式第５号（第９条関係）'!N3&amp;"で補助金額確定通知を受けた補助金について、まんのう町コミュニティ助成事業補助金交付要項第１０条第２項の規定により次のとおり精算します。"</f>
        <v>　令和　　　年　　　月　　　日付け●ま企発第●号で補助金額確定通知を受けた補助金について、まんのう町コミュニティ助成事業補助金交付要項第１０条第２項の規定により次のとおり精算します。</v>
      </c>
      <c r="B11" s="680"/>
      <c r="C11" s="680"/>
      <c r="D11" s="680"/>
      <c r="E11" s="680"/>
      <c r="F11" s="680"/>
      <c r="G11" s="680"/>
      <c r="H11" s="680"/>
      <c r="I11" s="680"/>
      <c r="J11" s="680"/>
      <c r="K11" s="680"/>
      <c r="L11" s="680"/>
      <c r="M11" s="680"/>
      <c r="N11" s="680"/>
      <c r="O11" s="680"/>
      <c r="P11" s="680"/>
      <c r="Q11" s="680"/>
      <c r="R11" s="680"/>
      <c r="S11" s="707"/>
    </row>
    <row r="12" spans="1:19" ht="21.75" customHeight="1" x14ac:dyDescent="0.25">
      <c r="A12" s="708"/>
      <c r="B12" s="681"/>
      <c r="C12" s="681"/>
      <c r="D12" s="681"/>
      <c r="E12" s="681"/>
      <c r="F12" s="681"/>
      <c r="G12" s="681"/>
      <c r="H12" s="681"/>
      <c r="I12" s="681"/>
      <c r="J12" s="681"/>
      <c r="K12" s="681"/>
      <c r="L12" s="681"/>
      <c r="M12" s="681"/>
      <c r="N12" s="681"/>
      <c r="O12" s="681"/>
      <c r="P12" s="681"/>
      <c r="Q12" s="681"/>
      <c r="R12" s="681"/>
      <c r="S12" s="709"/>
    </row>
    <row r="13" spans="1:19" ht="21.75" customHeight="1" x14ac:dyDescent="0.25">
      <c r="A13" s="710" t="s">
        <v>105</v>
      </c>
      <c r="B13" s="398"/>
      <c r="C13" s="398"/>
      <c r="D13" s="711"/>
      <c r="E13" s="710" t="s">
        <v>107</v>
      </c>
      <c r="F13" s="398"/>
      <c r="G13" s="398"/>
      <c r="H13" s="398"/>
      <c r="I13" s="398"/>
      <c r="J13" s="398"/>
      <c r="K13" s="398"/>
      <c r="L13" s="398"/>
      <c r="M13" s="398"/>
      <c r="N13" s="398"/>
      <c r="O13" s="398"/>
      <c r="P13" s="398"/>
      <c r="Q13" s="398"/>
      <c r="R13" s="398"/>
      <c r="S13" s="711"/>
    </row>
    <row r="14" spans="1:19" ht="21.75" customHeight="1" x14ac:dyDescent="0.25">
      <c r="A14" s="712"/>
      <c r="B14" s="713"/>
      <c r="C14" s="713"/>
      <c r="D14" s="714"/>
      <c r="E14" s="712"/>
      <c r="F14" s="713"/>
      <c r="G14" s="713"/>
      <c r="H14" s="713"/>
      <c r="I14" s="713"/>
      <c r="J14" s="713"/>
      <c r="K14" s="713"/>
      <c r="L14" s="713"/>
      <c r="M14" s="713"/>
      <c r="N14" s="713"/>
      <c r="O14" s="713"/>
      <c r="P14" s="713"/>
      <c r="Q14" s="713"/>
      <c r="R14" s="713"/>
      <c r="S14" s="714"/>
    </row>
    <row r="15" spans="1:19" ht="21.75" customHeight="1" x14ac:dyDescent="0.25">
      <c r="A15" s="710" t="s">
        <v>191</v>
      </c>
      <c r="B15" s="398"/>
      <c r="C15" s="398"/>
      <c r="D15" s="711"/>
      <c r="E15" s="715">
        <f>'様式第２号（第６条関係）'!G17</f>
        <v>2500000</v>
      </c>
      <c r="F15" s="716"/>
      <c r="G15" s="716"/>
      <c r="H15" s="716"/>
      <c r="I15" s="716"/>
      <c r="J15" s="716"/>
      <c r="K15" s="716"/>
      <c r="L15" s="716"/>
      <c r="M15" s="716"/>
      <c r="N15" s="716"/>
      <c r="O15" s="716"/>
      <c r="P15" s="716"/>
      <c r="Q15" s="716"/>
      <c r="R15" s="716"/>
      <c r="S15" s="717"/>
    </row>
    <row r="16" spans="1:19" ht="21.75" customHeight="1" x14ac:dyDescent="0.25">
      <c r="A16" s="712"/>
      <c r="B16" s="713"/>
      <c r="C16" s="713"/>
      <c r="D16" s="714"/>
      <c r="E16" s="718"/>
      <c r="F16" s="719"/>
      <c r="G16" s="719"/>
      <c r="H16" s="719"/>
      <c r="I16" s="719"/>
      <c r="J16" s="719"/>
      <c r="K16" s="719"/>
      <c r="L16" s="719"/>
      <c r="M16" s="719"/>
      <c r="N16" s="719"/>
      <c r="O16" s="719"/>
      <c r="P16" s="719"/>
      <c r="Q16" s="719"/>
      <c r="R16" s="719"/>
      <c r="S16" s="720"/>
    </row>
    <row r="17" spans="1:19" ht="21.75" customHeight="1" x14ac:dyDescent="0.25">
      <c r="A17" s="710" t="s">
        <v>198</v>
      </c>
      <c r="B17" s="398"/>
      <c r="C17" s="398"/>
      <c r="D17" s="711"/>
      <c r="E17" s="715">
        <f>E15</f>
        <v>2500000</v>
      </c>
      <c r="F17" s="716"/>
      <c r="G17" s="721"/>
      <c r="H17" s="721"/>
      <c r="I17" s="721"/>
      <c r="J17" s="721"/>
      <c r="K17" s="721"/>
      <c r="L17" s="721"/>
      <c r="M17" s="721"/>
      <c r="N17" s="721"/>
      <c r="O17" s="721"/>
      <c r="P17" s="721"/>
      <c r="Q17" s="721"/>
      <c r="R17" s="721"/>
      <c r="S17" s="722"/>
    </row>
    <row r="18" spans="1:19" ht="21.75" customHeight="1" x14ac:dyDescent="0.25">
      <c r="A18" s="712"/>
      <c r="B18" s="713"/>
      <c r="C18" s="713"/>
      <c r="D18" s="714"/>
      <c r="E18" s="718"/>
      <c r="F18" s="719"/>
      <c r="G18" s="723"/>
      <c r="H18" s="723"/>
      <c r="I18" s="723"/>
      <c r="J18" s="723"/>
      <c r="K18" s="723"/>
      <c r="L18" s="723"/>
      <c r="M18" s="723"/>
      <c r="N18" s="723"/>
      <c r="O18" s="723"/>
      <c r="P18" s="723"/>
      <c r="Q18" s="723"/>
      <c r="R18" s="723"/>
      <c r="S18" s="724"/>
    </row>
    <row r="19" spans="1:19" ht="21.75" customHeight="1" x14ac:dyDescent="0.25">
      <c r="A19" s="777" t="s">
        <v>199</v>
      </c>
      <c r="B19" s="349" t="s">
        <v>200</v>
      </c>
      <c r="C19" s="349"/>
      <c r="D19" s="349"/>
      <c r="E19" s="715">
        <v>0</v>
      </c>
      <c r="F19" s="716"/>
      <c r="G19" s="721"/>
      <c r="H19" s="721"/>
      <c r="I19" s="721"/>
      <c r="J19" s="721"/>
      <c r="K19" s="721"/>
      <c r="L19" s="721"/>
      <c r="M19" s="721"/>
      <c r="N19" s="721"/>
      <c r="O19" s="721"/>
      <c r="P19" s="721"/>
      <c r="Q19" s="721"/>
      <c r="R19" s="721"/>
      <c r="S19" s="722"/>
    </row>
    <row r="20" spans="1:19" ht="21.75" customHeight="1" x14ac:dyDescent="0.25">
      <c r="A20" s="777"/>
      <c r="B20" s="349"/>
      <c r="C20" s="349"/>
      <c r="D20" s="349"/>
      <c r="E20" s="718"/>
      <c r="F20" s="719"/>
      <c r="G20" s="723"/>
      <c r="H20" s="723"/>
      <c r="I20" s="723"/>
      <c r="J20" s="723"/>
      <c r="K20" s="723"/>
      <c r="L20" s="723"/>
      <c r="M20" s="723"/>
      <c r="N20" s="723"/>
      <c r="O20" s="723"/>
      <c r="P20" s="723"/>
      <c r="Q20" s="723"/>
      <c r="R20" s="723"/>
      <c r="S20" s="724"/>
    </row>
    <row r="21" spans="1:19" ht="21.75" customHeight="1" x14ac:dyDescent="0.25">
      <c r="A21" s="777"/>
      <c r="B21" s="349" t="s">
        <v>201</v>
      </c>
      <c r="C21" s="349"/>
      <c r="D21" s="349"/>
      <c r="E21" s="715">
        <v>0</v>
      </c>
      <c r="F21" s="716"/>
      <c r="G21" s="721"/>
      <c r="H21" s="721"/>
      <c r="I21" s="721"/>
      <c r="J21" s="721"/>
      <c r="K21" s="721"/>
      <c r="L21" s="721"/>
      <c r="M21" s="721"/>
      <c r="N21" s="721"/>
      <c r="O21" s="721"/>
      <c r="P21" s="721"/>
      <c r="Q21" s="721"/>
      <c r="R21" s="721"/>
      <c r="S21" s="722"/>
    </row>
    <row r="22" spans="1:19" ht="21.75" customHeight="1" x14ac:dyDescent="0.25">
      <c r="A22" s="777"/>
      <c r="B22" s="349"/>
      <c r="C22" s="349"/>
      <c r="D22" s="349"/>
      <c r="E22" s="718"/>
      <c r="F22" s="719"/>
      <c r="G22" s="723"/>
      <c r="H22" s="723"/>
      <c r="I22" s="723"/>
      <c r="J22" s="723"/>
      <c r="K22" s="723"/>
      <c r="L22" s="723"/>
      <c r="M22" s="723"/>
      <c r="N22" s="723"/>
      <c r="O22" s="723"/>
      <c r="P22" s="723"/>
      <c r="Q22" s="723"/>
      <c r="R22" s="723"/>
      <c r="S22" s="724"/>
    </row>
    <row r="23" spans="1:19" ht="21.75" customHeight="1" x14ac:dyDescent="0.25">
      <c r="A23" s="349" t="s">
        <v>202</v>
      </c>
      <c r="B23" s="349"/>
      <c r="C23" s="349"/>
      <c r="D23" s="349"/>
      <c r="E23" s="695" t="s">
        <v>181</v>
      </c>
      <c r="F23" s="490"/>
      <c r="G23" s="696"/>
      <c r="H23" s="697" t="str">
        <f>'様式第３号（第７条関係）'!H19</f>
        <v>☆☆</v>
      </c>
      <c r="I23" s="698"/>
      <c r="J23" s="698"/>
      <c r="K23" s="698"/>
      <c r="L23" s="698"/>
      <c r="M23" s="698" t="s">
        <v>186</v>
      </c>
      <c r="N23" s="698"/>
      <c r="O23" s="698" t="str">
        <f>'様式第３号（第７条関係）'!O19</f>
        <v>◇◇</v>
      </c>
      <c r="P23" s="698"/>
      <c r="Q23" s="698"/>
      <c r="R23" s="698" t="s">
        <v>187</v>
      </c>
      <c r="S23" s="699"/>
    </row>
    <row r="24" spans="1:19" ht="21.75" customHeight="1" x14ac:dyDescent="0.25">
      <c r="A24" s="349"/>
      <c r="B24" s="349"/>
      <c r="C24" s="349"/>
      <c r="D24" s="349"/>
      <c r="E24" s="695" t="s">
        <v>182</v>
      </c>
      <c r="F24" s="490"/>
      <c r="G24" s="778"/>
      <c r="H24" s="697" t="str">
        <f>'様式第３号（第７条関係）'!H20</f>
        <v>普通</v>
      </c>
      <c r="I24" s="698"/>
      <c r="J24" s="698"/>
      <c r="K24" s="698"/>
      <c r="L24" s="698"/>
      <c r="M24" s="698"/>
      <c r="N24" s="698"/>
      <c r="O24" s="698"/>
      <c r="P24" s="698"/>
      <c r="Q24" s="698"/>
      <c r="R24" s="698"/>
      <c r="S24" s="699"/>
    </row>
    <row r="25" spans="1:19" ht="21.75" customHeight="1" x14ac:dyDescent="0.25">
      <c r="A25" s="349"/>
      <c r="B25" s="349"/>
      <c r="C25" s="349"/>
      <c r="D25" s="349"/>
      <c r="E25" s="695" t="s">
        <v>183</v>
      </c>
      <c r="F25" s="490"/>
      <c r="G25" s="778"/>
      <c r="H25" s="697" t="str">
        <f>'様式第３号（第７条関係）'!H21</f>
        <v>○○○○○○○</v>
      </c>
      <c r="I25" s="698"/>
      <c r="J25" s="698"/>
      <c r="K25" s="698"/>
      <c r="L25" s="698"/>
      <c r="M25" s="698"/>
      <c r="N25" s="698"/>
      <c r="O25" s="698"/>
      <c r="P25" s="698"/>
      <c r="Q25" s="698"/>
      <c r="R25" s="698"/>
      <c r="S25" s="699"/>
    </row>
    <row r="26" spans="1:19" ht="21.75" customHeight="1" x14ac:dyDescent="0.25">
      <c r="A26" s="349"/>
      <c r="B26" s="349"/>
      <c r="C26" s="349"/>
      <c r="D26" s="349"/>
      <c r="E26" s="725" t="s">
        <v>184</v>
      </c>
      <c r="F26" s="726"/>
      <c r="G26" s="779"/>
      <c r="H26" s="700" t="str">
        <f>'様式第３号（第７条関係）'!H22</f>
        <v>□□ジチカイ　カイケイ　○○　○○</v>
      </c>
      <c r="I26" s="701"/>
      <c r="J26" s="701"/>
      <c r="K26" s="701"/>
      <c r="L26" s="701"/>
      <c r="M26" s="701"/>
      <c r="N26" s="701"/>
      <c r="O26" s="701"/>
      <c r="P26" s="701"/>
      <c r="Q26" s="701"/>
      <c r="R26" s="701"/>
      <c r="S26" s="702"/>
    </row>
    <row r="27" spans="1:19" ht="21.75" customHeight="1" x14ac:dyDescent="0.25">
      <c r="A27" s="349"/>
      <c r="B27" s="349"/>
      <c r="C27" s="349"/>
      <c r="D27" s="349"/>
      <c r="E27" s="728" t="s">
        <v>185</v>
      </c>
      <c r="F27" s="729"/>
      <c r="G27" s="780"/>
      <c r="H27" s="703" t="str">
        <f>'様式第３号（第７条関係）'!H23</f>
        <v>■■自治会　会計　●●　●●</v>
      </c>
      <c r="I27" s="704"/>
      <c r="J27" s="704"/>
      <c r="K27" s="704"/>
      <c r="L27" s="704"/>
      <c r="M27" s="704"/>
      <c r="N27" s="704"/>
      <c r="O27" s="704"/>
      <c r="P27" s="704"/>
      <c r="Q27" s="704"/>
      <c r="R27" s="704"/>
      <c r="S27" s="705"/>
    </row>
    <row r="28" spans="1:19" ht="21.75" customHeight="1" x14ac:dyDescent="0.25">
      <c r="A28" s="349" t="s">
        <v>203</v>
      </c>
      <c r="B28" s="349"/>
      <c r="C28" s="349"/>
      <c r="D28" s="349"/>
      <c r="E28" s="350"/>
      <c r="F28" s="350"/>
      <c r="G28" s="350"/>
      <c r="H28" s="350"/>
      <c r="I28" s="350"/>
      <c r="J28" s="350"/>
      <c r="K28" s="350"/>
      <c r="L28" s="350"/>
      <c r="M28" s="350"/>
      <c r="N28" s="350"/>
      <c r="O28" s="350"/>
      <c r="P28" s="350"/>
      <c r="Q28" s="350"/>
      <c r="R28" s="350"/>
      <c r="S28" s="350"/>
    </row>
    <row r="29" spans="1:19" ht="21.75" customHeight="1" x14ac:dyDescent="0.25">
      <c r="A29" s="349"/>
      <c r="B29" s="349"/>
      <c r="C29" s="349"/>
      <c r="D29" s="349"/>
      <c r="E29" s="350"/>
      <c r="F29" s="350"/>
      <c r="G29" s="350"/>
      <c r="H29" s="350"/>
      <c r="I29" s="350"/>
      <c r="J29" s="350"/>
      <c r="K29" s="350"/>
      <c r="L29" s="350"/>
      <c r="M29" s="350"/>
      <c r="N29" s="350"/>
      <c r="O29" s="350"/>
      <c r="P29" s="350"/>
      <c r="Q29" s="350"/>
      <c r="R29" s="350"/>
      <c r="S29" s="350"/>
    </row>
    <row r="30" spans="1:19" ht="21.75" customHeight="1" x14ac:dyDescent="0.25">
      <c r="A30" s="349"/>
      <c r="B30" s="349"/>
      <c r="C30" s="349"/>
      <c r="D30" s="349"/>
      <c r="E30" s="350"/>
      <c r="F30" s="350"/>
      <c r="G30" s="350"/>
      <c r="H30" s="350"/>
      <c r="I30" s="350"/>
      <c r="J30" s="350"/>
      <c r="K30" s="350"/>
      <c r="L30" s="350"/>
      <c r="M30" s="350"/>
      <c r="N30" s="350"/>
      <c r="O30" s="350"/>
      <c r="P30" s="350"/>
      <c r="Q30" s="350"/>
      <c r="R30" s="350"/>
      <c r="S30" s="350"/>
    </row>
    <row r="31" spans="1:19" ht="21.75" customHeight="1" x14ac:dyDescent="0.25">
      <c r="A31" s="349"/>
      <c r="B31" s="349"/>
      <c r="C31" s="349"/>
      <c r="D31" s="349"/>
      <c r="E31" s="350"/>
      <c r="F31" s="350"/>
      <c r="G31" s="350"/>
      <c r="H31" s="350"/>
      <c r="I31" s="350"/>
      <c r="J31" s="350"/>
      <c r="K31" s="350"/>
      <c r="L31" s="350"/>
      <c r="M31" s="350"/>
      <c r="N31" s="350"/>
      <c r="O31" s="350"/>
      <c r="P31" s="350"/>
      <c r="Q31" s="350"/>
      <c r="R31" s="350"/>
      <c r="S31" s="350"/>
    </row>
    <row r="32" spans="1:19" ht="21.75" customHeight="1" x14ac:dyDescent="0.25">
      <c r="A32" s="349"/>
      <c r="B32" s="349"/>
      <c r="C32" s="349"/>
      <c r="D32" s="349"/>
      <c r="E32" s="350"/>
      <c r="F32" s="350"/>
      <c r="G32" s="350"/>
      <c r="H32" s="350"/>
      <c r="I32" s="350"/>
      <c r="J32" s="350"/>
      <c r="K32" s="350"/>
      <c r="L32" s="350"/>
      <c r="M32" s="350"/>
      <c r="N32" s="350"/>
      <c r="O32" s="350"/>
      <c r="P32" s="350"/>
      <c r="Q32" s="350"/>
      <c r="R32" s="350"/>
      <c r="S32" s="350"/>
    </row>
    <row r="33" spans="1:19" ht="21.75" customHeight="1" x14ac:dyDescent="0.25">
      <c r="A33" s="349"/>
      <c r="B33" s="349"/>
      <c r="C33" s="349"/>
      <c r="D33" s="349"/>
      <c r="E33" s="350"/>
      <c r="F33" s="350"/>
      <c r="G33" s="350"/>
      <c r="H33" s="350"/>
      <c r="I33" s="350"/>
      <c r="J33" s="350"/>
      <c r="K33" s="350"/>
      <c r="L33" s="350"/>
      <c r="M33" s="350"/>
      <c r="N33" s="350"/>
      <c r="O33" s="350"/>
      <c r="P33" s="350"/>
      <c r="Q33" s="350"/>
      <c r="R33" s="350"/>
      <c r="S33" s="350"/>
    </row>
  </sheetData>
  <mergeCells count="36">
    <mergeCell ref="A15:D16"/>
    <mergeCell ref="E15:S16"/>
    <mergeCell ref="A2:S2"/>
    <mergeCell ref="N3:S3"/>
    <mergeCell ref="J7:K7"/>
    <mergeCell ref="M7:S7"/>
    <mergeCell ref="J8:K8"/>
    <mergeCell ref="M8:S8"/>
    <mergeCell ref="J9:K9"/>
    <mergeCell ref="M9:O9"/>
    <mergeCell ref="A11:S12"/>
    <mergeCell ref="A13:D14"/>
    <mergeCell ref="E13:S14"/>
    <mergeCell ref="A17:D18"/>
    <mergeCell ref="E17:S18"/>
    <mergeCell ref="A23:D27"/>
    <mergeCell ref="E23:G23"/>
    <mergeCell ref="H23:L23"/>
    <mergeCell ref="M23:N23"/>
    <mergeCell ref="O23:Q23"/>
    <mergeCell ref="R23:S23"/>
    <mergeCell ref="E24:G24"/>
    <mergeCell ref="H24:S24"/>
    <mergeCell ref="A28:D33"/>
    <mergeCell ref="E28:S33"/>
    <mergeCell ref="E19:S20"/>
    <mergeCell ref="E21:S22"/>
    <mergeCell ref="A19:A22"/>
    <mergeCell ref="B19:D20"/>
    <mergeCell ref="B21:D22"/>
    <mergeCell ref="E25:G25"/>
    <mergeCell ref="H25:S25"/>
    <mergeCell ref="E26:G26"/>
    <mergeCell ref="H26:S26"/>
    <mergeCell ref="E27:G27"/>
    <mergeCell ref="H27:S27"/>
  </mergeCells>
  <phoneticPr fontId="20"/>
  <dataValidations count="2">
    <dataValidation type="list" allowBlank="1" showInputMessage="1" showErrorMessage="1" sqref="M23:N23" xr:uid="{B30DFBE2-8EAD-485D-9B1D-46EABD75A651}">
      <formula1>"銀行,信用金庫,農協"</formula1>
    </dataValidation>
    <dataValidation type="list" allowBlank="1" showInputMessage="1" showErrorMessage="1" sqref="H24:S24" xr:uid="{20B3A596-156E-4C45-B7E8-6399EE35B848}">
      <formula1>"普通,当座"</formula1>
    </dataValidation>
  </dataValidations>
  <pageMargins left="0.70866141732283472" right="0.70866141732283472" top="0.74803149606299213" bottom="0.74803149606299213" header="0.31496062992125984" footer="0.31496062992125984"/>
  <pageSetup paperSize="9" orientation="portrait" blackAndWhite="1" r:id="rId1"/>
</worksheet>
</file>

<file path=docProps/app.xml><?xml version="1.0" encoding="utf-8"?>
<Properties xmlns="http://schemas.openxmlformats.org/officeDocument/2006/extended-properties" xmlns:vt="http://schemas.openxmlformats.org/officeDocument/2006/docPropsVTypes">
  <TotalTime>12</TotalTime>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11</vt:i4>
      </vt:variant>
    </vt:vector>
  </HeadingPairs>
  <TitlesOfParts>
    <vt:vector size="34" baseType="lpstr">
      <vt:lpstr>事業実施にあたっての注意事項（厳守）</vt:lpstr>
      <vt:lpstr>申請時提出物一覧</vt:lpstr>
      <vt:lpstr>様式第１号（第５条関係）</vt:lpstr>
      <vt:lpstr>別記様式第1号（自治会→町）</vt:lpstr>
      <vt:lpstr>別記様式第1号 （町→県）</vt:lpstr>
      <vt:lpstr>別記様式第1号 (別紙)</vt:lpstr>
      <vt:lpstr>第1号</vt:lpstr>
      <vt:lpstr>第3・4号</vt:lpstr>
      <vt:lpstr>チェックリスト（申請書提出時）</vt:lpstr>
      <vt:lpstr>規約（例）</vt:lpstr>
      <vt:lpstr>収支事業計画（例）</vt:lpstr>
      <vt:lpstr>備品管理運営規定</vt:lpstr>
      <vt:lpstr>見積書</vt:lpstr>
      <vt:lpstr>カタログ</vt:lpstr>
      <vt:lpstr>様式第２号（第６条関係）</vt:lpstr>
      <vt:lpstr>様式第３号（第７条関係）</vt:lpstr>
      <vt:lpstr>様式第４号（第８条関係）</vt:lpstr>
      <vt:lpstr>別記様式第3号（自治会→町）</vt:lpstr>
      <vt:lpstr>別記様式第3号（町→県）</vt:lpstr>
      <vt:lpstr>チェックリスト（実績報告書提出時）</vt:lpstr>
      <vt:lpstr>様式第５号（第９条関係）</vt:lpstr>
      <vt:lpstr>様式第６号（第１０条関係）</vt:lpstr>
      <vt:lpstr>様式第７号（第１０条関係）</vt:lpstr>
      <vt:lpstr>'チェックリスト（実績報告書提出時）'!Criteria</vt:lpstr>
      <vt:lpstr>'チェックリスト（実績報告書提出時）'!Print_Area</vt:lpstr>
      <vt:lpstr>'チェックリスト（申請書提出時）'!Print_Area</vt:lpstr>
      <vt:lpstr>申請時提出物一覧!Print_Area</vt:lpstr>
      <vt:lpstr>'別記様式第1号 (別紙)'!Print_Area</vt:lpstr>
      <vt:lpstr>'別記様式第1号（自治会→町）'!Print_Area</vt:lpstr>
      <vt:lpstr>'別記様式第3号（自治会→町）'!Print_Area</vt:lpstr>
      <vt:lpstr>'別記様式第3号（町→県）'!Print_Area</vt:lpstr>
      <vt:lpstr>'チェックリスト（実績報告書提出時）'!Print_Titles</vt:lpstr>
      <vt:lpstr>'チェックリスト（申請書提出時）'!Print_Titles</vt:lpstr>
      <vt:lpstr>申請時提出物一覧!Print_Titles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財団法人自治総合センター</dc:creator>
  <cp:lastModifiedBy>Administrator</cp:lastModifiedBy>
  <cp:lastPrinted>2026-08-14T07:24:23Z</cp:lastPrinted>
  <dcterms:created xsi:type="dcterms:W3CDTF">2025-09-29T08:11:00Z</dcterms:created>
  <dcterms:modified xsi:type="dcterms:W3CDTF">2026-08-14T07:28:15Z</dcterms:modified>
</cp:coreProperties>
</file>