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50.0.10\まんのう町\A 総務課\A-02 財政・人事\060財政調査報告\R06\20250305【香川県自治振興課：3.14〆】令和５年度財政状況資料集の作成及び提出について\提出\"/>
    </mc:Choice>
  </mc:AlternateContent>
  <xr:revisionPtr revIDLastSave="0" documentId="13_ncr:1_{85E56D59-63FD-4559-ADE5-5A2344DECAB3}" xr6:coauthVersionLast="47" xr6:coauthVersionMax="47" xr10:uidLastSave="{00000000-0000-0000-0000-000000000000}"/>
  <bookViews>
    <workbookView xWindow="19080" yWindow="-105" windowWidth="19440" windowHeight="14880" tabRatio="8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5" i="10"/>
  <c r="BW34" i="10"/>
  <c r="BW35" i="10" s="1"/>
  <c r="BW36" i="10" s="1"/>
  <c r="BW37" i="10" s="1"/>
  <c r="BW38" i="10" s="1"/>
  <c r="BW39" i="10" s="1"/>
  <c r="BW40" i="10" s="1"/>
  <c r="BW41" i="10" s="1"/>
  <c r="BW42" i="10" s="1"/>
  <c r="BW43" i="10" s="1"/>
  <c r="AM34" i="10"/>
  <c r="C34" i="10"/>
  <c r="CO34" i="10" l="1"/>
  <c r="CO35" i="10" s="1"/>
  <c r="CO36" i="10" s="1"/>
  <c r="CO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<sst xmlns="http://schemas.openxmlformats.org/spreadsheetml/2006/main" count="1102" uniqueCount="573">
  <si>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</si>
  <si>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</si>
  <si>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</si>
  <si>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</si>
  <si>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</si>
  <si>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</si>
  <si>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</si>
  <si>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</si>
  <si>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</si>
  <si>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</si>
  <si>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</si>
  <si>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</si>
  <si>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</si>
  <si>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</si>
  <si>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</si>
  <si>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</si>
  <si>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</si>
  <si>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</si>
  <si>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</si>
  <si>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</si>
  <si>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</si>
  <si>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</si>
  <si>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</si>
  <si>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</si>
  <si>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</si>
  <si>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</si>
  <si>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</si>
  <si>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</si>
  <si>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</si>
  <si>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</si>
  <si>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</si>
  <si>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</si>
  <si>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</si>
  <si>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</si>
  <si>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</si>
  <si>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</si>
  <si>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</si>
  <si>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</si>
  <si>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</si>
  <si>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</si>
  <si>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</si>
  <si>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</si>
  <si>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</si>
  <si>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</si>
  <si>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</si>
  <si>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</si>
  <si>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</si>
  <si>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</si>
  <si>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</si>
  <si>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</si>
  <si>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</si>
  <si>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</si>
  <si>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</si>
  <si>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</si>
  <si>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</si>
  <si>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</si>
  <si>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</si>
  <si>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</si>
  <si>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</si>
  <si>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</si>
  <si>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</si>
  <si>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</si>
  <si>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</si>
  <si>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</si>
  <si>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</si>
  <si>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</si>
  <si>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</si>
  <si>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</si>
  <si>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</si>
  <si>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</si>
  <si>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</si>
  <si>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</si>
  <si>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</si>
  <si>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</si>
  <si>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</si>
  <si>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</si>
  <si>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</si>
  <si>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</si>
  <si>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</si>
  <si>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</si>
  <si>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</si>
  <si>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</si>
  <si>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</si>
  <si>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</si>
  <si>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</si>
  <si>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</si>
  <si>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</si>
  <si>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</si>
  <si>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</si>
  <si>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</si>
  <si>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</si>
  <si>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</si>
  <si>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</si>
  <si>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</si>
  <si>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</si>
  <si>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</si>
  <si>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</si>
  <si>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</si>
  <si>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</si>
  <si>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</si>
  <si>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</si>
  <si>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</si>
  <si>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</si>
  <si>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</si>
  <si>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</si>
  <si>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</si>
  <si>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</si>
  <si>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</si>
  <si>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</si>
  <si>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</si>
  <si>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</si>
  <si>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</si>
  <si>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</si>
  <si>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</si>
  <si>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</si>
  <si>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</si>
  <si>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</si>
  <si>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</si>
  <si>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</si>
  <si>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</si>
  <si>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</si>
  <si>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</si>
  <si>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</si>
  <si>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</si>
  <si>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</si>
  <si>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</si>
  <si>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</si>
  <si>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</si>
  <si>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</si>
  <si>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</si>
  <si>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</si>
  <si>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</si>
  <si>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</si>
  <si>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</si>
  <si>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</si>
  <si>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</si>
  <si>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</si>
  <si>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</si>
  <si>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</si>
  <si>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</si>
  <si>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</si>
  <si>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</si>
  <si>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</si>
  <si>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</si>
  <si>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</si>
  <si>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</si>
  <si>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</si>
  <si>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</si>
  <si>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</si>
  <si>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</si>
  <si>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</si>
  <si>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</si>
  <si>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</si>
  <si>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</si>
  <si>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</si>
  <si>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</si>
  <si>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</si>
  <si>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</si>
  <si>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</si>
  <si>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</si>
  <si>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</si>
  <si>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</si>
  <si>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</si>
  <si>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</si>
  <si>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</si>
  <si>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</si>
  <si>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</si>
  <si>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</si>
  <si>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</si>
  <si>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</si>
  <si>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</si>
  <si>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</si>
  <si>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</si>
  <si>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</si>
  <si>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</si>
  <si>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</si>
  <si>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</si>
  <si>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</si>
  <si>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</si>
  <si>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</si>
  <si>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</si>
  <si>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</si>
  <si>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</si>
  <si>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</si>
  <si>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</si>
  <si>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</si>
  <si>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</si>
  <si>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</si>
  <si>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</si>
  <si>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</si>
  <si>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</si>
  <si>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</si>
  <si>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</si>
  <si>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</si>
  <si>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</si>
  <si>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</si>
  <si>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</si>
  <si>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</si>
  <si>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</si>
  <si>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</si>
  <si>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</si>
  <si>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</si>
  <si>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</si>
  <si>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香川県まんのう町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</si>
  <si>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</si>
  <si>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</si>
  <si>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</si>
  <si>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</si>
  <si>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</si>
  <si>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</si>
  <si>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</si>
  <si>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</si>
  <si>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</si>
  <si>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</si>
  <si>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</si>
  <si>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</si>
  <si>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</si>
  <si>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</si>
  <si>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</si>
  <si>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</si>
  <si>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</si>
  <si>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</si>
  <si>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</si>
  <si>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</si>
  <si>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</si>
  <si>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</si>
  <si>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</si>
  <si>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</si>
  <si>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</si>
  <si>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</si>
  <si>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</si>
  <si>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</si>
  <si>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</si>
  <si>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</si>
  <si>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</si>
  <si>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</si>
  <si>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</si>
  <si>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</si>
  <si>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</si>
  <si>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</si>
  <si>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</si>
  <si>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</si>
  <si>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</si>
  <si>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</si>
  <si>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</si>
  <si>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</si>
  <si>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</si>
  <si>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</si>
  <si>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</si>
  <si>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</si>
  <si>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</si>
  <si>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</si>
  <si>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</si>
  <si>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</si>
  <si>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</si>
  <si>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</si>
  <si>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</si>
  <si>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</si>
  <si>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</si>
  <si>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</si>
  <si>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</si>
  <si>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</si>
  <si>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</si>
  <si>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</si>
  <si>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</si>
  <si>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</si>
  <si>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</si>
  <si>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</si>
  <si>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</si>
  <si>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</si>
  <si>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</si>
  <si>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</si>
  <si>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</si>
  <si>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</si>
  <si>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</si>
  <si>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</si>
  <si>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</si>
  <si>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</si>
  <si>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</si>
  <si>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</si>
  <si>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</si>
  <si>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</si>
  <si>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</si>
  <si>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</si>
  <si>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</si>
  <si>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</si>
  <si>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</si>
  <si>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</si>
  <si>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</si>
  <si>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</si>
  <si>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</si>
  <si>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</si>
  <si>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</si>
  <si>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</si>
  <si>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</si>
  <si>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</si>
  <si>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</si>
  <si>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</si>
  <si>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</si>
  <si>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</si>
  <si>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</si>
  <si>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</si>
  <si>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</si>
  <si>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</si>
  <si>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</si>
  <si>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</si>
  <si>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</si>
  <si>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</si>
  <si>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</si>
  <si>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</si>
  <si>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</si>
  <si>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</si>
  <si>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</si>
  <si>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</si>
  <si>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</si>
  <si>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</si>
  <si>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</si>
  <si>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</si>
  <si>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</si>
  <si>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</si>
  <si>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</si>
  <si>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</si>
  <si>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</si>
  <si>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</si>
  <si>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</si>
  <si>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</si>
  <si>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</si>
  <si>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</si>
  <si>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</si>
  <si>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</si>
  <si>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</si>
  <si>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</si>
  <si>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</si>
  <si>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</si>
  <si>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</si>
  <si>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</si>
  <si>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</si>
  <si>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</si>
  <si>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</si>
  <si>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</si>
  <si>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</si>
  <si>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</si>
  <si>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</si>
  <si>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</si>
  <si>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</si>
  <si>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</si>
  <si>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</si>
  <si>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</si>
  <si>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</si>
  <si>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</si>
  <si>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</si>
  <si>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</si>
  <si>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</si>
  <si>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</si>
  <si>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香川県まんのう町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</si>
  <si>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</si>
  <si>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</si>
  <si>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</si>
  <si>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</si>
  <si>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</si>
  <si>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</si>
  <si>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</si>
  <si>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</si>
  <si>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</si>
  <si>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</si>
  <si>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</si>
  <si>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</si>
  <si>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</si>
  <si>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</si>
  <si>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</si>
  <si>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</si>
  <si>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</si>
  <si>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</si>
  <si>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</si>
  <si>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</si>
  <si>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</si>
  <si>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</si>
  <si>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</si>
  <si>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</si>
  <si>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</si>
  <si>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</si>
  <si>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</si>
  <si>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</si>
  <si>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</si>
  <si>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</si>
  <si>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</si>
  <si>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</si>
  <si>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</si>
  <si>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</si>
  <si>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</si>
  <si>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</si>
  <si>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</si>
  <si>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</si>
  <si>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農業集落排水特別会計</t>
    <phoneticPr fontId="5"/>
  </si>
  <si>
    <t>浄化槽整備推進事業特別会計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</si>
  <si>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</si>
  <si>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</si>
  <si>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</si>
  <si>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</si>
  <si>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</si>
  <si>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</si>
  <si>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</si>
  <si>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</si>
  <si>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</si>
  <si>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</si>
  <si>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</si>
  <si>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</si>
  <si>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</si>
  <si>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</si>
  <si>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</si>
  <si>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</si>
  <si>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</si>
  <si>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</si>
  <si>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</si>
  <si>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</si>
  <si>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</si>
  <si>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</si>
  <si>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</si>
  <si>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</si>
  <si>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</si>
  <si>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</si>
  <si>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</si>
  <si>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</si>
  <si>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</si>
  <si>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</si>
  <si>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</si>
  <si>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</si>
  <si>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</si>
  <si>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</si>
  <si>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</si>
  <si>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</si>
  <si>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</si>
  <si>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</si>
  <si>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</si>
  <si>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</si>
  <si>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</si>
  <si>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</si>
  <si>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</si>
  <si>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</si>
  <si>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</si>
  <si>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</si>
  <si>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</si>
  <si>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</si>
  <si>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</si>
  <si>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</si>
  <si>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</si>
  <si>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</si>
  <si>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</si>
  <si>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</si>
  <si>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</si>
  <si>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</si>
  <si>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</si>
  <si>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</si>
  <si>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</si>
  <si>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</si>
  <si>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</si>
  <si>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</si>
  <si>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</si>
  <si>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</si>
  <si>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</si>
  <si>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</si>
  <si>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</si>
  <si>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</si>
  <si>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</si>
  <si>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</si>
  <si>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</si>
  <si>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</si>
  <si>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</si>
  <si>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</si>
  <si>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</si>
  <si>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</si>
  <si>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</si>
  <si>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</si>
  <si>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</si>
  <si>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</si>
  <si>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</si>
  <si>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</si>
  <si>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</si>
  <si>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</si>
  <si>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</si>
  <si>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</si>
  <si>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</si>
  <si>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</si>
  <si>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</si>
  <si>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</si>
  <si>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</si>
  <si>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</si>
  <si>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</si>
  <si>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</si>
  <si>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</si>
  <si>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</si>
  <si>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</si>
  <si>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</si>
  <si>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</si>
  <si>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</si>
  <si>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</si>
  <si>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</si>
  <si>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</si>
  <si>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</si>
  <si>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</si>
  <si>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</si>
  <si>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</si>
  <si>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</si>
  <si>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</si>
  <si>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</si>
  <si>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</si>
  <si>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</si>
  <si>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</si>
  <si>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</si>
  <si>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</si>
  <si>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</si>
  <si>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</si>
  <si>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</si>
  <si>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</si>
  <si>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</si>
  <si>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</si>
  <si>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</si>
  <si>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</si>
  <si>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</si>
  <si>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</si>
  <si>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</si>
  <si>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</si>
  <si>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</si>
  <si>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</si>
  <si>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</si>
  <si>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</si>
  <si>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</si>
  <si>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</si>
  <si>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</si>
  <si>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</si>
  <si>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5.39</t>
  </si>
  <si>
    <t>▲ 3.43</t>
  </si>
  <si>
    <t>▲ 0.96</t>
  </si>
  <si>
    <t>一般会計</t>
  </si>
  <si>
    <t>介護保険特別会計</t>
  </si>
  <si>
    <t>国民健康保険特別会計</t>
  </si>
  <si>
    <t>後期高齢者医療特別会計</t>
  </si>
  <si>
    <t>農業集落排水特別会計</t>
  </si>
  <si>
    <t>下水道特別会計</t>
  </si>
  <si>
    <t>浄化槽整備推進事業特別会計</t>
  </si>
  <si>
    <t>その他会計（赤字）</t>
  </si>
  <si>
    <t>その他会計（黒字）</t>
  </si>
  <si>
    <t>R01</t>
    <phoneticPr fontId="5"/>
  </si>
  <si>
    <t>R02</t>
    <phoneticPr fontId="5"/>
  </si>
  <si>
    <t>R03</t>
    <phoneticPr fontId="5"/>
  </si>
  <si>
    <t>R04</t>
    <phoneticPr fontId="5"/>
  </si>
  <si>
    <t>R05</t>
    <phoneticPr fontId="5"/>
  </si>
  <si>
    <t>（一財）ことなみ振興公社</t>
    <rPh sb="1" eb="3">
      <t>イチザイ</t>
    </rPh>
    <phoneticPr fontId="2"/>
  </si>
  <si>
    <t>㈲仲南振興公社</t>
  </si>
  <si>
    <t>㈱グリーンパークまんのう</t>
  </si>
  <si>
    <t>まんのう町土地開発公社</t>
  </si>
  <si>
    <t>〇</t>
    <phoneticPr fontId="2"/>
  </si>
  <si>
    <t>-</t>
    <phoneticPr fontId="2"/>
  </si>
  <si>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</si>
  <si>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</si>
  <si>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</si>
  <si>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</si>
  <si>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</si>
  <si>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</si>
  <si>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</si>
  <si>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</si>
  <si>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</si>
  <si>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</si>
  <si>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</si>
  <si>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</si>
  <si>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</si>
  <si>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</si>
  <si>
    <t>まんのう町子ども未来夢基金</t>
  </si>
  <si>
    <t>まんのう町地域振興基金</t>
  </si>
  <si>
    <t>まんのう町地域福祉基金</t>
  </si>
  <si>
    <t>まんのう町学校教育施設整備基金</t>
  </si>
  <si>
    <t>まんのう町ふるさと応援基金</t>
    <phoneticPr fontId="2"/>
  </si>
  <si>
    <t>香川県中部ボートレース事業組合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</si>
</sst>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D8B6-4351-83B0-1088A4FA62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90803</c:v>
                </c:pt>
                <c:pt idx="1">
                  <c:v>117638</c:v>
                </c:pt>
                <c:pt idx="2">
                  <c:v>98086</c:v>
                </c:pt>
                <c:pt idx="3">
                  <c:v>119629</c:v>
                </c:pt>
                <c:pt idx="4">
                  <c:v>90230</c:v>
                </c:pt>
              </c:numCache>
            </c:numRef>
          </c:val>
          <c:smooth val="0"/>
          <c:extLst>
            <c:ext xmlns:c16="http://schemas.microsoft.com/office/drawing/2014/chart" uri="{C3380CC4-5D6E-409C-BE32-E72D297353CC}">
              <c16:uniqueId val="{00000001-D8B6-4351-83B0-1088A4FA62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4.2699999999999996</c:v>
                </c:pt>
                <c:pt idx="1">
                  <c:v>5.24</c:v>
                </c:pt>
                <c:pt idx="2">
                  <c:v>4.59</c:v>
                </c:pt>
                <c:pt idx="3">
                  <c:v>5.48</c:v>
                </c:pt>
                <c:pt idx="4">
                  <c:v>4.38</c:v>
                </c:pt>
              </c:numCache>
            </c:numRef>
          </c:val>
          <c:extLst>
            <c:ext xmlns:c16="http://schemas.microsoft.com/office/drawing/2014/chart" uri="{C3380CC4-5D6E-409C-BE32-E72D297353CC}">
              <c16:uniqueId val="{00000000-0EAB-47BA-BFF4-A198A95C0B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47.43</c:v>
                </c:pt>
                <c:pt idx="1">
                  <c:v>39.31</c:v>
                </c:pt>
                <c:pt idx="2">
                  <c:v>41.54</c:v>
                </c:pt>
                <c:pt idx="3">
                  <c:v>39.549999999999997</c:v>
                </c:pt>
                <c:pt idx="4">
                  <c:v>39.39</c:v>
                </c:pt>
              </c:numCache>
            </c:numRef>
          </c:val>
          <c:extLst>
            <c:ext xmlns:c16="http://schemas.microsoft.com/office/drawing/2014/chart" uri="{C3380CC4-5D6E-409C-BE32-E72D297353CC}">
              <c16:uniqueId val="{00000001-0EAB-47BA-BFF4-A198A95C0B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2.2799999999999998</c:v>
                </c:pt>
                <c:pt idx="1">
                  <c:v>-5.39</c:v>
                </c:pt>
                <c:pt idx="2">
                  <c:v>3.6</c:v>
                </c:pt>
                <c:pt idx="3">
                  <c:v>-3.43</c:v>
                </c:pt>
                <c:pt idx="4">
                  <c:v>-0.96</c:v>
                </c:pt>
              </c:numCache>
            </c:numRef>
          </c:val>
          <c:smooth val="0"/>
          <c:extLst>
            <c:ext xmlns:c16="http://schemas.microsoft.com/office/drawing/2014/chart" uri="{C3380CC4-5D6E-409C-BE32-E72D297353CC}">
              <c16:uniqueId val="{00000002-0EAB-47BA-BFF4-A198A95C0B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01-4AF4-AC47-87AC8D1D39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01-4AF4-AC47-87AC8D1D39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01-4AF4-AC47-87AC8D1D39D2}"/>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01-4AF4-AC47-87AC8D1D39D2}"/>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0.09</c:v>
                </c:pt>
                <c:pt idx="4">
                  <c:v>#N/A</c:v>
                </c:pt>
                <c:pt idx="5">
                  <c:v>7.0000000000000007E-2</c:v>
                </c:pt>
                <c:pt idx="6">
                  <c:v>#N/A</c:v>
                </c:pt>
                <c:pt idx="7">
                  <c:v>0.01</c:v>
                </c:pt>
                <c:pt idx="8">
                  <c:v>#N/A</c:v>
                </c:pt>
                <c:pt idx="9">
                  <c:v>0.05</c:v>
                </c:pt>
              </c:numCache>
            </c:numRef>
          </c:val>
          <c:extLst>
            <c:ext xmlns:c16="http://schemas.microsoft.com/office/drawing/2014/chart" uri="{C3380CC4-5D6E-409C-BE32-E72D297353CC}">
              <c16:uniqueId val="{00000004-5201-4AF4-AC47-87AC8D1D39D2}"/>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0.06</c:v>
                </c:pt>
              </c:numCache>
            </c:numRef>
          </c:val>
          <c:extLst>
            <c:ext xmlns:c16="http://schemas.microsoft.com/office/drawing/2014/chart" uri="{C3380CC4-5D6E-409C-BE32-E72D297353CC}">
              <c16:uniqueId val="{00000005-5201-4AF4-AC47-87AC8D1D39D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0.13</c:v>
                </c:pt>
                <c:pt idx="2">
                  <c:v>#N/A</c:v>
                </c:pt>
                <c:pt idx="3">
                  <c:v>0.09</c:v>
                </c:pt>
                <c:pt idx="4">
                  <c:v>#N/A</c:v>
                </c:pt>
                <c:pt idx="5">
                  <c:v>0.03</c:v>
                </c:pt>
                <c:pt idx="6">
                  <c:v>#N/A</c:v>
                </c:pt>
                <c:pt idx="7">
                  <c:v>0.09</c:v>
                </c:pt>
                <c:pt idx="8">
                  <c:v>#N/A</c:v>
                </c:pt>
                <c:pt idx="9">
                  <c:v>0.15</c:v>
                </c:pt>
              </c:numCache>
            </c:numRef>
          </c:val>
          <c:extLst>
            <c:ext xmlns:c16="http://schemas.microsoft.com/office/drawing/2014/chart" uri="{C3380CC4-5D6E-409C-BE32-E72D297353CC}">
              <c16:uniqueId val="{00000006-5201-4AF4-AC47-87AC8D1D39D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2.4500000000000002</c:v>
                </c:pt>
                <c:pt idx="2">
                  <c:v>#N/A</c:v>
                </c:pt>
                <c:pt idx="3">
                  <c:v>1.44</c:v>
                </c:pt>
                <c:pt idx="4">
                  <c:v>#N/A</c:v>
                </c:pt>
                <c:pt idx="5">
                  <c:v>1.7</c:v>
                </c:pt>
                <c:pt idx="6">
                  <c:v>#N/A</c:v>
                </c:pt>
                <c:pt idx="7">
                  <c:v>0.44</c:v>
                </c:pt>
                <c:pt idx="8">
                  <c:v>#N/A</c:v>
                </c:pt>
                <c:pt idx="9">
                  <c:v>0.23</c:v>
                </c:pt>
              </c:numCache>
            </c:numRef>
          </c:val>
          <c:extLst>
            <c:ext xmlns:c16="http://schemas.microsoft.com/office/drawing/2014/chart" uri="{C3380CC4-5D6E-409C-BE32-E72D297353CC}">
              <c16:uniqueId val="{00000007-5201-4AF4-AC47-87AC8D1D39D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0.06</c:v>
                </c:pt>
                <c:pt idx="2">
                  <c:v>#N/A</c:v>
                </c:pt>
                <c:pt idx="3">
                  <c:v>0.05</c:v>
                </c:pt>
                <c:pt idx="4">
                  <c:v>#N/A</c:v>
                </c:pt>
                <c:pt idx="5">
                  <c:v>0.1</c:v>
                </c:pt>
                <c:pt idx="6">
                  <c:v>#N/A</c:v>
                </c:pt>
                <c:pt idx="7">
                  <c:v>0.62</c:v>
                </c:pt>
                <c:pt idx="8">
                  <c:v>#N/A</c:v>
                </c:pt>
                <c:pt idx="9">
                  <c:v>1.87</c:v>
                </c:pt>
              </c:numCache>
            </c:numRef>
          </c:val>
          <c:extLst>
            <c:ext xmlns:c16="http://schemas.microsoft.com/office/drawing/2014/chart" uri="{C3380CC4-5D6E-409C-BE32-E72D297353CC}">
              <c16:uniqueId val="{00000008-5201-4AF4-AC47-87AC8D1D39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5.62</c:v>
                </c:pt>
                <c:pt idx="2">
                  <c:v>#N/A</c:v>
                </c:pt>
                <c:pt idx="3">
                  <c:v>6.66</c:v>
                </c:pt>
                <c:pt idx="4">
                  <c:v>#N/A</c:v>
                </c:pt>
                <c:pt idx="5">
                  <c:v>6.05</c:v>
                </c:pt>
                <c:pt idx="6">
                  <c:v>#N/A</c:v>
                </c:pt>
                <c:pt idx="7">
                  <c:v>7.14</c:v>
                </c:pt>
                <c:pt idx="8">
                  <c:v>#N/A</c:v>
                </c:pt>
                <c:pt idx="9">
                  <c:v>6.16</c:v>
                </c:pt>
              </c:numCache>
            </c:numRef>
          </c:val>
          <c:extLst>
            <c:ext xmlns:c16="http://schemas.microsoft.com/office/drawing/2014/chart" uri="{C3380CC4-5D6E-409C-BE32-E72D297353CC}">
              <c16:uniqueId val="{00000009-5201-4AF4-AC47-87AC8D1D39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1213</c:v>
                </c:pt>
                <c:pt idx="5">
                  <c:v>1284</c:v>
                </c:pt>
                <c:pt idx="8">
                  <c:v>1276</c:v>
                </c:pt>
                <c:pt idx="11">
                  <c:v>1155</c:v>
                </c:pt>
                <c:pt idx="14">
                  <c:v>1168</c:v>
                </c:pt>
              </c:numCache>
            </c:numRef>
          </c:val>
          <c:extLst>
            <c:ext xmlns:c16="http://schemas.microsoft.com/office/drawing/2014/chart" uri="{C3380CC4-5D6E-409C-BE32-E72D297353CC}">
              <c16:uniqueId val="{00000000-5BA9-4BC6-8E4E-D98AE4749C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A9-4BC6-8E4E-D98AE4749C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9</c:v>
                </c:pt>
                <c:pt idx="6">
                  <c:v>9</c:v>
                </c:pt>
                <c:pt idx="9">
                  <c:v>8</c:v>
                </c:pt>
                <c:pt idx="12">
                  <c:v>8</c:v>
                </c:pt>
              </c:numCache>
            </c:numRef>
          </c:val>
          <c:extLst>
            <c:ext xmlns:c16="http://schemas.microsoft.com/office/drawing/2014/chart" uri="{C3380CC4-5D6E-409C-BE32-E72D297353CC}">
              <c16:uniqueId val="{00000002-5BA9-4BC6-8E4E-D98AE4749C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97</c:v>
                </c:pt>
                <c:pt idx="3">
                  <c:v>97</c:v>
                </c:pt>
                <c:pt idx="6">
                  <c:v>83</c:v>
                </c:pt>
                <c:pt idx="9">
                  <c:v>74</c:v>
                </c:pt>
                <c:pt idx="12">
                  <c:v>50</c:v>
                </c:pt>
              </c:numCache>
            </c:numRef>
          </c:val>
          <c:extLst>
            <c:ext xmlns:c16="http://schemas.microsoft.com/office/drawing/2014/chart" uri="{C3380CC4-5D6E-409C-BE32-E72D297353CC}">
              <c16:uniqueId val="{00000003-5BA9-4BC6-8E4E-D98AE4749C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c:v>
                </c:pt>
                <c:pt idx="3">
                  <c:v>126</c:v>
                </c:pt>
                <c:pt idx="6">
                  <c:v>121</c:v>
                </c:pt>
                <c:pt idx="9">
                  <c:v>126</c:v>
                </c:pt>
                <c:pt idx="12">
                  <c:v>123</c:v>
                </c:pt>
              </c:numCache>
            </c:numRef>
          </c:val>
          <c:extLst>
            <c:ext xmlns:c16="http://schemas.microsoft.com/office/drawing/2014/chart" uri="{C3380CC4-5D6E-409C-BE32-E72D297353CC}">
              <c16:uniqueId val="{00000004-5BA9-4BC6-8E4E-D98AE4749C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A9-4BC6-8E4E-D98AE4749C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A9-4BC6-8E4E-D98AE4749C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1465</c:v>
                </c:pt>
                <c:pt idx="3">
                  <c:v>1488</c:v>
                </c:pt>
                <c:pt idx="6">
                  <c:v>1521</c:v>
                </c:pt>
                <c:pt idx="9">
                  <c:v>1580</c:v>
                </c:pt>
                <c:pt idx="12">
                  <c:v>1403</c:v>
                </c:pt>
              </c:numCache>
            </c:numRef>
          </c:val>
          <c:extLst>
            <c:ext xmlns:c16="http://schemas.microsoft.com/office/drawing/2014/chart" uri="{C3380CC4-5D6E-409C-BE32-E72D297353CC}">
              <c16:uniqueId val="{00000007-5BA9-4BC6-8E4E-D98AE4749C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486</c:v>
                </c:pt>
                <c:pt idx="2">
                  <c:v>#N/A</c:v>
                </c:pt>
                <c:pt idx="3">
                  <c:v>#N/A</c:v>
                </c:pt>
                <c:pt idx="4">
                  <c:v>436</c:v>
                </c:pt>
                <c:pt idx="5">
                  <c:v>#N/A</c:v>
                </c:pt>
                <c:pt idx="6">
                  <c:v>#N/A</c:v>
                </c:pt>
                <c:pt idx="7">
                  <c:v>458</c:v>
                </c:pt>
                <c:pt idx="8">
                  <c:v>#N/A</c:v>
                </c:pt>
                <c:pt idx="9">
                  <c:v>#N/A</c:v>
                </c:pt>
                <c:pt idx="10">
                  <c:v>633</c:v>
                </c:pt>
                <c:pt idx="11">
                  <c:v>#N/A</c:v>
                </c:pt>
                <c:pt idx="12">
                  <c:v>#N/A</c:v>
                </c:pt>
                <c:pt idx="13">
                  <c:v>416</c:v>
                </c:pt>
                <c:pt idx="14">
                  <c:v>#N/A</c:v>
                </c:pt>
              </c:numCache>
            </c:numRef>
          </c:val>
          <c:smooth val="0"/>
          <c:extLst>
            <c:ext xmlns:c16="http://schemas.microsoft.com/office/drawing/2014/chart" uri="{C3380CC4-5D6E-409C-BE32-E72D297353CC}">
              <c16:uniqueId val="{00000008-5BA9-4BC6-8E4E-D98AE4749C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10787</c:v>
                </c:pt>
                <c:pt idx="5">
                  <c:v>11017</c:v>
                </c:pt>
                <c:pt idx="8">
                  <c:v>10601</c:v>
                </c:pt>
                <c:pt idx="11">
                  <c:v>11103</c:v>
                </c:pt>
                <c:pt idx="14">
                  <c:v>10752</c:v>
                </c:pt>
              </c:numCache>
            </c:numRef>
          </c:val>
          <c:extLst>
            <c:ext xmlns:c16="http://schemas.microsoft.com/office/drawing/2014/chart" uri="{C3380CC4-5D6E-409C-BE32-E72D297353CC}">
              <c16:uniqueId val="{00000000-5757-415D-8F0B-5B16F11545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c:v>
                </c:pt>
                <c:pt idx="5">
                  <c:v>6</c:v>
                </c:pt>
                <c:pt idx="8">
                  <c:v>4</c:v>
                </c:pt>
                <c:pt idx="11">
                  <c:v>0</c:v>
                </c:pt>
                <c:pt idx="14">
                  <c:v>0</c:v>
                </c:pt>
              </c:numCache>
            </c:numRef>
          </c:val>
          <c:extLst>
            <c:ext xmlns:c16="http://schemas.microsoft.com/office/drawing/2014/chart" uri="{C3380CC4-5D6E-409C-BE32-E72D297353CC}">
              <c16:uniqueId val="{00000001-5757-415D-8F0B-5B16F11545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6098</c:v>
                </c:pt>
                <c:pt idx="5">
                  <c:v>5892</c:v>
                </c:pt>
                <c:pt idx="8">
                  <c:v>6339</c:v>
                </c:pt>
                <c:pt idx="11">
                  <c:v>6092</c:v>
                </c:pt>
                <c:pt idx="14">
                  <c:v>5766</c:v>
                </c:pt>
              </c:numCache>
            </c:numRef>
          </c:val>
          <c:extLst>
            <c:ext xmlns:c16="http://schemas.microsoft.com/office/drawing/2014/chart" uri="{C3380CC4-5D6E-409C-BE32-E72D297353CC}">
              <c16:uniqueId val="{00000002-5757-415D-8F0B-5B16F11545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57-415D-8F0B-5B16F11545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57-415D-8F0B-5B16F11545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57-415D-8F0B-5B16F11545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1540</c:v>
                </c:pt>
                <c:pt idx="3">
                  <c:v>1456</c:v>
                </c:pt>
                <c:pt idx="6">
                  <c:v>1411</c:v>
                </c:pt>
                <c:pt idx="9">
                  <c:v>1417</c:v>
                </c:pt>
                <c:pt idx="12">
                  <c:v>1410</c:v>
                </c:pt>
              </c:numCache>
            </c:numRef>
          </c:val>
          <c:extLst>
            <c:ext xmlns:c16="http://schemas.microsoft.com/office/drawing/2014/chart" uri="{C3380CC4-5D6E-409C-BE32-E72D297353CC}">
              <c16:uniqueId val="{00000006-5757-415D-8F0B-5B16F11545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1169</c:v>
                </c:pt>
                <c:pt idx="3">
                  <c:v>1082</c:v>
                </c:pt>
                <c:pt idx="6">
                  <c:v>893</c:v>
                </c:pt>
                <c:pt idx="9">
                  <c:v>749</c:v>
                </c:pt>
                <c:pt idx="12">
                  <c:v>564</c:v>
                </c:pt>
              </c:numCache>
            </c:numRef>
          </c:val>
          <c:extLst>
            <c:ext xmlns:c16="http://schemas.microsoft.com/office/drawing/2014/chart" uri="{C3380CC4-5D6E-409C-BE32-E72D297353CC}">
              <c16:uniqueId val="{00000007-5757-415D-8F0B-5B16F11545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1125</c:v>
                </c:pt>
                <c:pt idx="3">
                  <c:v>1031</c:v>
                </c:pt>
                <c:pt idx="6">
                  <c:v>955</c:v>
                </c:pt>
                <c:pt idx="9">
                  <c:v>902</c:v>
                </c:pt>
                <c:pt idx="12">
                  <c:v>818</c:v>
                </c:pt>
              </c:numCache>
            </c:numRef>
          </c:val>
          <c:extLst>
            <c:ext xmlns:c16="http://schemas.microsoft.com/office/drawing/2014/chart" uri="{C3380CC4-5D6E-409C-BE32-E72D297353CC}">
              <c16:uniqueId val="{00000008-5757-415D-8F0B-5B16F11545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55</c:v>
                </c:pt>
                <c:pt idx="6">
                  <c:v>47</c:v>
                </c:pt>
                <c:pt idx="9">
                  <c:v>39</c:v>
                </c:pt>
                <c:pt idx="12">
                  <c:v>98</c:v>
                </c:pt>
              </c:numCache>
            </c:numRef>
          </c:val>
          <c:extLst>
            <c:ext xmlns:c16="http://schemas.microsoft.com/office/drawing/2014/chart" uri="{C3380CC4-5D6E-409C-BE32-E72D297353CC}">
              <c16:uniqueId val="{00000009-5757-415D-8F0B-5B16F11545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12437</c:v>
                </c:pt>
                <c:pt idx="3">
                  <c:v>12737</c:v>
                </c:pt>
                <c:pt idx="6">
                  <c:v>12734</c:v>
                </c:pt>
                <c:pt idx="9">
                  <c:v>13009</c:v>
                </c:pt>
                <c:pt idx="12">
                  <c:v>12869</c:v>
                </c:pt>
              </c:numCache>
            </c:numRef>
          </c:val>
          <c:extLst>
            <c:ext xmlns:c16="http://schemas.microsoft.com/office/drawing/2014/chart" uri="{C3380CC4-5D6E-409C-BE32-E72D297353CC}">
              <c16:uniqueId val="{0000000A-5757-415D-8F0B-5B16F11545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57-415D-8F0B-5B16F11545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3052</c:v>
                </c:pt>
                <c:pt idx="1">
                  <c:v>2766</c:v>
                </c:pt>
                <c:pt idx="2">
                  <c:v>2773</c:v>
                </c:pt>
              </c:numCache>
            </c:numRef>
          </c:val>
          <c:extLst>
            <c:ext xmlns:c16="http://schemas.microsoft.com/office/drawing/2014/chart" uri="{C3380CC4-5D6E-409C-BE32-E72D297353CC}">
              <c16:uniqueId val="{00000000-F2A3-4E76-A867-913E6AE157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660</c:v>
                </c:pt>
                <c:pt idx="1">
                  <c:v>661</c:v>
                </c:pt>
                <c:pt idx="2">
                  <c:v>341</c:v>
                </c:pt>
              </c:numCache>
            </c:numRef>
          </c:val>
          <c:extLst>
            <c:ext xmlns:c16="http://schemas.microsoft.com/office/drawing/2014/chart" uri="{C3380CC4-5D6E-409C-BE32-E72D297353CC}">
              <c16:uniqueId val="{00000001-F2A3-4E76-A867-913E6AE157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3016</c:v>
                </c:pt>
                <c:pt idx="1">
                  <c:v>2937</c:v>
                </c:pt>
                <c:pt idx="2">
                  <c:v>2918</c:v>
                </c:pt>
              </c:numCache>
            </c:numRef>
          </c:val>
          <c:extLst>
            <c:ext xmlns:c16="http://schemas.microsoft.com/office/drawing/2014/chart" uri="{C3380CC4-5D6E-409C-BE32-E72D297353CC}">
              <c16:uniqueId val="{00000002-F2A3-4E76-A867-913E6AE157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人口の減少や全国平均を上回る高齢化率に加え、町内に中心となる産業が極めて少ないことなどにより、財政基盤が弱く、類似団体平均を大きく下回っている。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令和５年度は、市町村民税が前年度比△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大きく減少した。今後も税収の大幅な増加は見込めないことから、定員適正化計画等に基づく人件費の抑制、行政改革による物件費・補助費等の削減によって歳出の抑制を行うとともに、徴収強化対策等の実施による歳入の確保に努めることで、財政運営における健全性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地方税は約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千万円減少、臨時財政対策債も約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千万円減少したものの、地方交付税交付金をはじめとする交付金等が約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千万円増加し、分母については、約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千万円の増加となった。一方分子は、公債費が約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千万円減少したのが大きく、その他の経常一般経費は約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千万円増加したが、合計で約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億円の減少となった。結果、昨年度より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％の改善となった。</a:t>
          </a:r>
        </a:p>
        <a:p>
          <a:r>
            <a:rPr kumimoji="1" lang="ja-JP" altLang="en-US" sz="1300">
              <a:latin typeface="ＭＳ Ｐゴシック" panose="020B0600070205080204" pitchFamily="50" charset="-128"/>
              <a:ea typeface="ＭＳ Ｐゴシック" panose="020B0600070205080204" pitchFamily="50" charset="-128"/>
            </a:rPr>
            <a:t>分母の増加は望みが薄い為、事業の見直し、廃止による経常経費の圧縮を進め、身軽な財政運営を目指していきたい。</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152908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3360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63</xdr:row>
      <xdr:rowOff>152908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4404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150622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4404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63</xdr:row>
      <xdr:rowOff>109474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8052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170451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前年度に比べ住民一人当たり</a:t>
          </a:r>
          <a:r>
            <a:rPr kumimoji="1" lang="en-US" altLang="ja-JP" sz="1300">
              <a:latin typeface="ＭＳ Ｐゴシック" panose="020B0600070205080204" pitchFamily="50" charset="-128"/>
              <a:ea typeface="ＭＳ Ｐゴシック" panose="020B0600070205080204" pitchFamily="50" charset="-128"/>
            </a:rPr>
            <a:t>14,679</a:t>
          </a:r>
          <a:r>
            <a:rPr kumimoji="1" lang="ja-JP" altLang="en-US" sz="1300">
              <a:latin typeface="ＭＳ Ｐゴシック" panose="020B0600070205080204" pitchFamily="50" charset="-128"/>
              <a:ea typeface="ＭＳ Ｐゴシック" panose="020B0600070205080204" pitchFamily="50" charset="-128"/>
            </a:rPr>
            <a:t>円増加し、５年連続での増加となっている。類似団体平均も同様に連続して上昇いるが、類似団体平均に比べ住民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33,696</a:t>
          </a:r>
          <a:r>
            <a:rPr kumimoji="1" lang="ja-JP" altLang="en-US" sz="1300">
              <a:latin typeface="ＭＳ Ｐゴシック" panose="020B0600070205080204" pitchFamily="50" charset="-128"/>
              <a:ea typeface="ＭＳ Ｐゴシック" panose="020B0600070205080204" pitchFamily="50" charset="-128"/>
            </a:rPr>
            <a:t>円と大きく上回っている。政府が掲げる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物価高を上回る所得増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の政策に伴い、今後も人件費の上昇圧力が続くことが予想される。また、老朽化したインフラの維持管理費用などの増加が予想されるなど、物件費、維持修繕費についても上昇が続くことが見込まれる。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23555</xdr:rowOff>
    </xdr:from>
    <xdr:to>
      <xdr:col>23</xdr:col>
      <xdr:colOff>133350</xdr:colOff>
      <xdr:row>85</xdr:row>
      <xdr:rowOff>165236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96805"/>
          <a:ext cx="838200" cy="1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148631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49135</xdr:rowOff>
    </xdr:from>
    <xdr:to>
      <xdr:col>19</xdr:col>
      <xdr:colOff>133350</xdr:colOff>
      <xdr:row>85</xdr:row>
      <xdr:rowOff>23555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50935"/>
          <a:ext cx="889000" cy="1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12602</xdr:rowOff>
    </xdr:from>
    <xdr:to>
      <xdr:col>15</xdr:col>
      <xdr:colOff>82550</xdr:colOff>
      <xdr:row>84</xdr:row>
      <xdr:rowOff>49135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14402"/>
          <a:ext cx="889000" cy="3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138885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92377</xdr:rowOff>
    </xdr:from>
    <xdr:to>
      <xdr:col>11</xdr:col>
      <xdr:colOff>31750</xdr:colOff>
      <xdr:row>84</xdr:row>
      <xdr:rowOff>12602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2727"/>
          <a:ext cx="889000" cy="9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71448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114436</xdr:rowOff>
    </xdr:from>
    <xdr:to>
      <xdr:col>23</xdr:col>
      <xdr:colOff>184150</xdr:colOff>
      <xdr:row>86</xdr:row>
      <xdr:rowOff>44586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86513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144205</xdr:rowOff>
    </xdr:from>
    <xdr:to>
      <xdr:col>19</xdr:col>
      <xdr:colOff>184150</xdr:colOff>
      <xdr:row>85</xdr:row>
      <xdr:rowOff>74355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59132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3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169785</xdr:rowOff>
    </xdr:from>
    <xdr:to>
      <xdr:col>15</xdr:col>
      <xdr:colOff>133350</xdr:colOff>
      <xdr:row>84</xdr:row>
      <xdr:rowOff>99935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84712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133252</xdr:rowOff>
    </xdr:from>
    <xdr:to>
      <xdr:col>11</xdr:col>
      <xdr:colOff>82550</xdr:colOff>
      <xdr:row>84</xdr:row>
      <xdr:rowOff>63402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48179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41577</xdr:rowOff>
    </xdr:from>
    <xdr:to>
      <xdr:col>7</xdr:col>
      <xdr:colOff>31750</xdr:colOff>
      <xdr:row>83</xdr:row>
      <xdr:rowOff>143177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127954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昨年度より減少しており、類似団体平均及び全国町村平均より高い状況にある。</a:t>
          </a:r>
        </a:p>
        <a:p>
          <a:r>
            <a:rPr kumimoji="1" lang="ja-JP" altLang="en-US" sz="1300">
              <a:latin typeface="ＭＳ Ｐゴシック" panose="020B0600070205080204" pitchFamily="50" charset="-128"/>
              <a:ea typeface="ＭＳ Ｐゴシック" panose="020B0600070205080204" pitchFamily="50" charset="-128"/>
            </a:rPr>
            <a:t>減少要因は、職員の経験年数階層の変動による減少が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、給与水準の高い退職者及び給与水準の低い区分での新規採用による減少が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であった。</a:t>
          </a:r>
        </a:p>
        <a:p>
          <a:r>
            <a:rPr kumimoji="1" lang="ja-JP" altLang="en-US" sz="1300">
              <a:latin typeface="ＭＳ Ｐゴシック" panose="020B0600070205080204" pitchFamily="50" charset="-128"/>
              <a:ea typeface="ＭＳ Ｐゴシック" panose="020B0600070205080204" pitchFamily="50" charset="-128"/>
            </a:rPr>
            <a:t>人事院勧告等に準拠し、今後も給与の適正化に努めていく。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32657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67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類似団体平均を１割超上回っており、直近５年で上昇傾向となっている。類似団体と比較して多い原因として、直営のこども園数が６園と、保育士及び教諭の数が多く、類似団体の教育職の人口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人当たりの職員数平均が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人なのに対して、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人と倍近くとなっている。一般行政職員では、類似団体平均とほぼ一致している。</a:t>
          </a:r>
        </a:p>
        <a:p>
          <a:r>
            <a:rPr kumimoji="1" lang="ja-JP" altLang="en-US" sz="1300">
              <a:latin typeface="ＭＳ Ｐゴシック" panose="020B0600070205080204" pitchFamily="50" charset="-128"/>
              <a:ea typeface="ＭＳ Ｐゴシック" panose="020B0600070205080204" pitchFamily="50" charset="-128"/>
            </a:rPr>
            <a:t>定年引上げ制度により、定年退職者が隔年毎に発生するが、近い将来多数の定年退職者が見込まれる年があること、また、将来にわたり滞りのない行政運営に対応するため、採用は継続的に行う予定である。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63</xdr:row>
      <xdr:rowOff>45357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8805"/>
          <a:ext cx="8382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63409</xdr:rowOff>
    </xdr:from>
    <xdr:to>
      <xdr:col>77</xdr:col>
      <xdr:colOff>44450</xdr:colOff>
      <xdr:row>62</xdr:row>
      <xdr:rowOff>128905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9330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27215</xdr:rowOff>
    </xdr:from>
    <xdr:to>
      <xdr:col>72</xdr:col>
      <xdr:colOff>203200</xdr:colOff>
      <xdr:row>62</xdr:row>
      <xdr:rowOff>63409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5711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27215</xdr:rowOff>
    </xdr:from>
    <xdr:to>
      <xdr:col>68</xdr:col>
      <xdr:colOff>152400</xdr:colOff>
      <xdr:row>62</xdr:row>
      <xdr:rowOff>42726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57115"/>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166007</xdr:rowOff>
    </xdr:from>
    <xdr:to>
      <xdr:col>81</xdr:col>
      <xdr:colOff>95250</xdr:colOff>
      <xdr:row>63</xdr:row>
      <xdr:rowOff>96157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138084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6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12609</xdr:rowOff>
    </xdr:from>
    <xdr:to>
      <xdr:col>73</xdr:col>
      <xdr:colOff>44450</xdr:colOff>
      <xdr:row>62</xdr:row>
      <xdr:rowOff>114209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98986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2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147865</xdr:rowOff>
    </xdr:from>
    <xdr:to>
      <xdr:col>68</xdr:col>
      <xdr:colOff>203200</xdr:colOff>
      <xdr:row>62</xdr:row>
      <xdr:rowOff>78015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62792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163376</xdr:rowOff>
    </xdr:from>
    <xdr:to>
      <xdr:col>64</xdr:col>
      <xdr:colOff>152400</xdr:colOff>
      <xdr:row>62</xdr:row>
      <xdr:rowOff>93526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78303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実質公債費比率は、分子部分の元利償還金の額の減少に加え、分母部分の普通交付税の増加のため、比率が減少した。令和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年度の単年度数値は前年度より減少し、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ているものの、近年実施した大規模事業の地方債償還の影響を受けるため、今後上昇傾向となることを予測している。今後も適正な事業の実施と有利な地方債の活用などを行い、実質公債費比率の抑制に努めていき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73660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584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49530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49530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将来負担比率は前年度に引き続きプラス値とはならず、類似団体平均を大きく下回っている。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分子部分については、将来負担額、充当可能財源ともに減少している。分母部分については、標準財政規模、算入公債費等の額は微増となっているが、前年とほぼ同水準となった。しかし、結果として分子が増加したため、将来負担比率は増加している。</a:t>
          </a:r>
        </a:p>
        <a:p>
          <a:r>
            <a:rPr kumimoji="1" lang="ja-JP" altLang="en-US" sz="1200">
              <a:latin typeface="ＭＳ Ｐゴシック" panose="020B0600070205080204" pitchFamily="50" charset="-128"/>
              <a:ea typeface="ＭＳ Ｐゴシック" panose="020B0600070205080204" pitchFamily="50" charset="-128"/>
            </a:rPr>
            <a:t>近年、大規模な起債対象事業を実施してきていることから、比率の上昇傾向が見込まれるため、今後も適正な事業の実施と、交付税算入率の高い地方債の活用などを行い、将来負担比率の抑制に努めていく。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57379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人件費に係る経常収支比率は類似団体と比較して低くなっており、県、全国平均と比較しても低くなっている。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分母である経常一般財源が約１％増加し、逆に経常一般財源充当の人件費が約１％減少したことから、前年度比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％の減少の</a:t>
          </a:r>
          <a:r>
            <a:rPr kumimoji="1" lang="en-US" altLang="ja-JP" sz="1100">
              <a:latin typeface="ＭＳ Ｐゴシック" panose="020B0600070205080204" pitchFamily="50" charset="-128"/>
              <a:ea typeface="ＭＳ Ｐゴシック" panose="020B0600070205080204" pitchFamily="50" charset="-128"/>
            </a:rPr>
            <a:t>20.4%</a:t>
          </a:r>
          <a:r>
            <a:rPr kumimoji="1" lang="ja-JP" altLang="en-US" sz="1100">
              <a:latin typeface="ＭＳ Ｐゴシック" panose="020B0600070205080204" pitchFamily="50" charset="-128"/>
              <a:ea typeface="ＭＳ Ｐゴシック" panose="020B0600070205080204" pitchFamily="50" charset="-128"/>
            </a:rPr>
            <a:t>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en-US" sz="1100">
              <a:latin typeface="ＭＳ Ｐゴシック" panose="020B0600070205080204" pitchFamily="50" charset="-128"/>
              <a:ea typeface="ＭＳ Ｐゴシック" panose="020B0600070205080204" pitchFamily="50" charset="-128"/>
            </a:rPr>
            <a:t>ただ人件費の決算額は前年比約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％増加しており、特に任期の定めのない常勤職員の給与費は前年比約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千万円、</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％増加となっている。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37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437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類似団体平均、全国平均、県平均全て下回っており、令和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年度は教育費における委託料増などにより比率が前年度比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％増加した。</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類似団体と比べて低い水準となっているものの、今後、使用料、通信料、委託料など、標準基幹業務システムの本格稼働に伴う運用費用の増大により、経常収支比率の悪化が懸念される。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51562</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356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23639</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2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51562</xdr:rowOff>
    </xdr:from>
    <xdr:to>
      <xdr:col>82</xdr:col>
      <xdr:colOff>196850</xdr:colOff>
      <xdr:row>21</xdr:row>
      <xdr:rowOff>51562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5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15</xdr:row>
      <xdr:rowOff>19558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3586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33274</xdr:rowOff>
    </xdr:from>
    <xdr:to>
      <xdr:col>78</xdr:col>
      <xdr:colOff>69850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2621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33274</xdr:rowOff>
    </xdr:from>
    <xdr:to>
      <xdr:col>73</xdr:col>
      <xdr:colOff>180975</xdr:colOff>
      <xdr:row>13</xdr:row>
      <xdr:rowOff>88138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2621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97282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91711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100855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153924</xdr:rowOff>
    </xdr:from>
    <xdr:to>
      <xdr:col>74</xdr:col>
      <xdr:colOff>31750</xdr:colOff>
      <xdr:row>13</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94251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46482</xdr:rowOff>
    </xdr:from>
    <xdr:to>
      <xdr:col>65</xdr:col>
      <xdr:colOff>53975</xdr:colOff>
      <xdr:row>13</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158259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扶助費については昨年比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％で、類似団体と比較し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％下回り、昨年度と比較してもその開きは大きくなっている。決算額はほぼ変わっていないが、分母の経常一般財源が増加したことによることが要因である。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今後、子育て支援の拡充や高齢者の増加などにより扶助費は増加することが見込まれるが、必要な方への支援を継続するため、今まで以上に資格審査等の厳格化を行っていく必要がある。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％増加し、類似団体と比較して高い状態が続いている。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主には、国民健康保険特別会計、介護保険特別会計、後期高齢者医療特別会計への繰出金などがあるが、令和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歳以上の高齢者の割合が</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％と高く、今後も高齢化が進んでいくことから、特別会計への繰出金の増大は続くと思われる。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67128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4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121557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159855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157134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％減少し、類似団体と比較して低い状態が続いている。</a:t>
          </a:r>
        </a:p>
        <a:p>
          <a:r>
            <a:rPr kumimoji="1" lang="ja-JP" altLang="en-US" sz="1300">
              <a:latin typeface="ＭＳ Ｐゴシック" panose="020B0600070205080204" pitchFamily="50" charset="-128"/>
              <a:ea typeface="ＭＳ Ｐゴシック" panose="020B0600070205080204" pitchFamily="50" charset="-128"/>
            </a:rPr>
            <a:t>経常一般財源充当の補助費のうち、約４分の３を、消防、ごみ処理など住民生活に必要な業務を行う一部事務組合への負担金が占めている。</a:t>
          </a:r>
        </a:p>
        <a:p>
          <a:r>
            <a:rPr kumimoji="1" lang="ja-JP" altLang="en-US" sz="1300">
              <a:latin typeface="ＭＳ Ｐゴシック" panose="020B0600070205080204" pitchFamily="50" charset="-128"/>
              <a:ea typeface="ＭＳ Ｐゴシック" panose="020B0600070205080204" pitchFamily="50" charset="-128"/>
            </a:rPr>
            <a:t>今後ごみ処理施設の更新が控えており、負担金の増加が見込まれる。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992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62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令和元年以降令和４年度まで、類似団体との比率の乖離は拡大し続けていたが、令和４年度で償還が完了した町債もあり、令和５年度は経常一般財源充当元利償還金が約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千万円減少し、経常収支比率も前年度比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％減少と大きく改善した。引き続き、今後も適正な事業の実施と有利な地方債の活用などを行い、実質公債費比率の抑制に努める。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115570</xdr:rowOff>
    </xdr:from>
    <xdr:to>
      <xdr:col>24</xdr:col>
      <xdr:colOff>25400</xdr:colOff>
      <xdr:row>81</xdr:row>
      <xdr:rowOff>98425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83157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138430</xdr:rowOff>
    </xdr:from>
    <xdr:to>
      <xdr:col>19</xdr:col>
      <xdr:colOff>187325</xdr:colOff>
      <xdr:row>81</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8544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138430</xdr:rowOff>
    </xdr:from>
    <xdr:to>
      <xdr:col>15</xdr:col>
      <xdr:colOff>98425</xdr:colOff>
      <xdr:row>81</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854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67963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12700</xdr:rowOff>
    </xdr:from>
    <xdr:to>
      <xdr:col>11</xdr:col>
      <xdr:colOff>9525</xdr:colOff>
      <xdr:row>81</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900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125113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64770</xdr:rowOff>
    </xdr:from>
    <xdr:to>
      <xdr:col>24</xdr:col>
      <xdr:colOff>76200</xdr:colOff>
      <xdr:row>80</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144797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68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47625</xdr:rowOff>
    </xdr:from>
    <xdr:to>
      <xdr:col>20</xdr:col>
      <xdr:colOff>38100</xdr:colOff>
      <xdr:row>81</xdr:row>
      <xdr:rowOff>149225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134002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87630</xdr:rowOff>
    </xdr:from>
    <xdr:to>
      <xdr:col>15</xdr:col>
      <xdr:colOff>149225</xdr:colOff>
      <xdr:row>81</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133350</xdr:rowOff>
    </xdr:from>
    <xdr:to>
      <xdr:col>11</xdr:col>
      <xdr:colOff>60325</xdr:colOff>
      <xdr:row>81</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48277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分母である経常一般財源の普通交付税などが増加したことから分母については、約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千万の増加となったが、分子も約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千万増加したことから、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％の微増となった。</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81</xdr:row>
      <xdr:rowOff>18414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882880"/>
          <a:ext cx="0" cy="1022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31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6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24764</xdr:rowOff>
    </xdr:from>
    <xdr:to>
      <xdr:col>82</xdr:col>
      <xdr:colOff>158750</xdr:colOff>
      <xdr:row>78</xdr:row>
      <xdr:rowOff>126364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3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76</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67714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75</xdr:row>
      <xdr:rowOff>52705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67714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110489</xdr:rowOff>
    </xdr:from>
    <xdr:to>
      <xdr:col>74</xdr:col>
      <xdr:colOff>31750</xdr:colOff>
      <xdr:row>77</xdr:row>
      <xdr:rowOff>40639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25416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52705</xdr:rowOff>
    </xdr:from>
    <xdr:to>
      <xdr:col>69</xdr:col>
      <xdr:colOff>92075</xdr:colOff>
      <xdr:row>76</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9114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81914</xdr:rowOff>
    </xdr:from>
    <xdr:to>
      <xdr:col>69</xdr:col>
      <xdr:colOff>142875</xdr:colOff>
      <xdr:row>78</xdr:row>
      <xdr:rowOff>12064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2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168291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xdr:rowOff>
    </xdr:from>
    <xdr:to>
      <xdr:col>69</xdr:col>
      <xdr:colOff>142875</xdr:colOff>
      <xdr:row>75</xdr:row>
      <xdr:rowOff>103505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113682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100902</xdr:rowOff>
    </xdr:from>
    <xdr:to>
      <xdr:col>29</xdr:col>
      <xdr:colOff>127000</xdr:colOff>
      <xdr:row>13</xdr:row>
      <xdr:rowOff>19634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05927"/>
          <a:ext cx="647700" cy="90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19634</xdr:rowOff>
    </xdr:from>
    <xdr:to>
      <xdr:col>26</xdr:col>
      <xdr:colOff>50800</xdr:colOff>
      <xdr:row>13</xdr:row>
      <xdr:rowOff>134865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96109"/>
          <a:ext cx="698500" cy="11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134865</xdr:rowOff>
    </xdr:from>
    <xdr:to>
      <xdr:col>22</xdr:col>
      <xdr:colOff>114300</xdr:colOff>
      <xdr:row>14</xdr:row>
      <xdr:rowOff>26476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11340"/>
          <a:ext cx="698500" cy="6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26476</xdr:rowOff>
    </xdr:from>
    <xdr:to>
      <xdr:col>18</xdr:col>
      <xdr:colOff>177800</xdr:colOff>
      <xdr:row>14</xdr:row>
      <xdr:rowOff>67363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74401"/>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152611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50102</xdr:rowOff>
    </xdr:from>
    <xdr:to>
      <xdr:col>29</xdr:col>
      <xdr:colOff>177800</xdr:colOff>
      <xdr:row>12</xdr:row>
      <xdr:rowOff>151702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5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66629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140284</xdr:rowOff>
    </xdr:from>
    <xdr:to>
      <xdr:col>26</xdr:col>
      <xdr:colOff>101600</xdr:colOff>
      <xdr:row>13</xdr:row>
      <xdr:rowOff>70434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4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80611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1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84065</xdr:rowOff>
    </xdr:from>
    <xdr:to>
      <xdr:col>22</xdr:col>
      <xdr:colOff>165100</xdr:colOff>
      <xdr:row>14</xdr:row>
      <xdr:rowOff>14215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24392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147126</xdr:rowOff>
    </xdr:from>
    <xdr:to>
      <xdr:col>19</xdr:col>
      <xdr:colOff>38100</xdr:colOff>
      <xdr:row>14</xdr:row>
      <xdr:rowOff>77276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2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87453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16563</xdr:rowOff>
    </xdr:from>
    <xdr:to>
      <xdr:col>15</xdr:col>
      <xdr:colOff>101600</xdr:colOff>
      <xdr:row>14</xdr:row>
      <xdr:rowOff>118163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128340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3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221640</xdr:rowOff>
    </xdr:from>
    <xdr:to>
      <xdr:col>29</xdr:col>
      <xdr:colOff>127000</xdr:colOff>
      <xdr:row>35</xdr:row>
      <xdr:rowOff>110541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89090"/>
          <a:ext cx="647700" cy="23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221640</xdr:rowOff>
    </xdr:from>
    <xdr:to>
      <xdr:col>26</xdr:col>
      <xdr:colOff>50800</xdr:colOff>
      <xdr:row>35</xdr:row>
      <xdr:rowOff>78594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89090"/>
          <a:ext cx="698500" cy="199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78594</xdr:rowOff>
    </xdr:from>
    <xdr:to>
      <xdr:col>22</xdr:col>
      <xdr:colOff>114300</xdr:colOff>
      <xdr:row>35</xdr:row>
      <xdr:rowOff>109379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88944"/>
          <a:ext cx="6985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64592</xdr:rowOff>
    </xdr:from>
    <xdr:to>
      <xdr:col>18</xdr:col>
      <xdr:colOff>177800</xdr:colOff>
      <xdr:row>35</xdr:row>
      <xdr:rowOff>109379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74942"/>
          <a:ext cx="698500" cy="4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59741</xdr:rowOff>
    </xdr:from>
    <xdr:to>
      <xdr:col>29</xdr:col>
      <xdr:colOff>177800</xdr:colOff>
      <xdr:row>35</xdr:row>
      <xdr:rowOff>161341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0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4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170840</xdr:rowOff>
    </xdr:from>
    <xdr:to>
      <xdr:col>26</xdr:col>
      <xdr:colOff>101600</xdr:colOff>
      <xdr:row>34</xdr:row>
      <xdr:rowOff>272441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3829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282617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0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27794</xdr:rowOff>
    </xdr:from>
    <xdr:to>
      <xdr:col>22</xdr:col>
      <xdr:colOff>165100</xdr:colOff>
      <xdr:row>35</xdr:row>
      <xdr:rowOff>129394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3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0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58579</xdr:rowOff>
    </xdr:from>
    <xdr:to>
      <xdr:col>19</xdr:col>
      <xdr:colOff>38100</xdr:colOff>
      <xdr:row>35</xdr:row>
      <xdr:rowOff>160179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6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170356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3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13792</xdr:rowOff>
    </xdr:from>
    <xdr:to>
      <xdr:col>15</xdr:col>
      <xdr:colOff>101600</xdr:colOff>
      <xdr:row>35</xdr:row>
      <xdr:rowOff>115392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24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125569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9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151179</xdr:rowOff>
    </xdr:from>
    <xdr:to>
      <xdr:col>24</xdr:col>
      <xdr:colOff>63500</xdr:colOff>
      <xdr:row>34</xdr:row>
      <xdr:rowOff>34381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09029"/>
          <a:ext cx="8382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23599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34381</xdr:rowOff>
    </xdr:from>
    <xdr:to>
      <xdr:col>19</xdr:col>
      <xdr:colOff>177800</xdr:colOff>
      <xdr:row>34</xdr:row>
      <xdr:rowOff>115158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63681"/>
          <a:ext cx="889000" cy="8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18047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115158</xdr:rowOff>
    </xdr:from>
    <xdr:to>
      <xdr:col>15</xdr:col>
      <xdr:colOff>50800</xdr:colOff>
      <xdr:row>34</xdr:row>
      <xdr:rowOff>126833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44458"/>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126833</xdr:rowOff>
    </xdr:from>
    <xdr:to>
      <xdr:col>10</xdr:col>
      <xdr:colOff>114300</xdr:colOff>
      <xdr:row>37</xdr:row>
      <xdr:rowOff>67511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56133"/>
          <a:ext cx="889000" cy="4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127922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133989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100379</xdr:rowOff>
    </xdr:from>
    <xdr:to>
      <xdr:col>24</xdr:col>
      <xdr:colOff>114300</xdr:colOff>
      <xdr:row>34</xdr:row>
      <xdr:rowOff>30529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123256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155031</xdr:rowOff>
    </xdr:from>
    <xdr:to>
      <xdr:col>20</xdr:col>
      <xdr:colOff>38100</xdr:colOff>
      <xdr:row>34</xdr:row>
      <xdr:rowOff>85181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101708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8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64358</xdr:rowOff>
    </xdr:from>
    <xdr:to>
      <xdr:col>15</xdr:col>
      <xdr:colOff>101600</xdr:colOff>
      <xdr:row>34</xdr:row>
      <xdr:rowOff>165958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11035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6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76033</xdr:rowOff>
    </xdr:from>
    <xdr:to>
      <xdr:col>10</xdr:col>
      <xdr:colOff>165100</xdr:colOff>
      <xdr:row>35</xdr:row>
      <xdr:rowOff>6183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22710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8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16711</xdr:rowOff>
    </xdr:from>
    <xdr:to>
      <xdr:col>6</xdr:col>
      <xdr:colOff>38100</xdr:colOff>
      <xdr:row>37</xdr:row>
      <xdr:rowOff>118311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109438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31245</xdr:rowOff>
    </xdr:from>
    <xdr:to>
      <xdr:col>24</xdr:col>
      <xdr:colOff>63500</xdr:colOff>
      <xdr:row>55</xdr:row>
      <xdr:rowOff>123829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60995"/>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123829</xdr:rowOff>
    </xdr:from>
    <xdr:to>
      <xdr:col>19</xdr:col>
      <xdr:colOff>177800</xdr:colOff>
      <xdr:row>56</xdr:row>
      <xdr:rowOff>131225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53579"/>
          <a:ext cx="889000" cy="17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131225</xdr:rowOff>
    </xdr:from>
    <xdr:to>
      <xdr:col>15</xdr:col>
      <xdr:colOff>50800</xdr:colOff>
      <xdr:row>56</xdr:row>
      <xdr:rowOff>146296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32425"/>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38626</xdr:rowOff>
    </xdr:from>
    <xdr:to>
      <xdr:col>10</xdr:col>
      <xdr:colOff>114300</xdr:colOff>
      <xdr:row>56</xdr:row>
      <xdr:rowOff>146296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468376"/>
          <a:ext cx="889000" cy="2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45855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151895</xdr:rowOff>
    </xdr:from>
    <xdr:to>
      <xdr:col>24</xdr:col>
      <xdr:colOff>114300</xdr:colOff>
      <xdr:row>55</xdr:row>
      <xdr:rowOff>82045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3322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6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73029</xdr:rowOff>
    </xdr:from>
    <xdr:to>
      <xdr:col>20</xdr:col>
      <xdr:colOff>38100</xdr:colOff>
      <xdr:row>56</xdr:row>
      <xdr:rowOff>3179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19706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27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80425</xdr:rowOff>
    </xdr:from>
    <xdr:to>
      <xdr:col>15</xdr:col>
      <xdr:colOff>101600</xdr:colOff>
      <xdr:row>57</xdr:row>
      <xdr:rowOff>10575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95496</xdr:rowOff>
    </xdr:from>
    <xdr:to>
      <xdr:col>10</xdr:col>
      <xdr:colOff>165100</xdr:colOff>
      <xdr:row>57</xdr:row>
      <xdr:rowOff>25646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159276</xdr:rowOff>
    </xdr:from>
    <xdr:to>
      <xdr:col>6</xdr:col>
      <xdr:colOff>38100</xdr:colOff>
      <xdr:row>55</xdr:row>
      <xdr:rowOff>89426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105953</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1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150399</xdr:rowOff>
    </xdr:from>
    <xdr:to>
      <xdr:col>24</xdr:col>
      <xdr:colOff>63500</xdr:colOff>
      <xdr:row>75</xdr:row>
      <xdr:rowOff>112908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837699"/>
          <a:ext cx="8382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90643</xdr:rowOff>
    </xdr:from>
    <xdr:to>
      <xdr:col>19</xdr:col>
      <xdr:colOff>177800</xdr:colOff>
      <xdr:row>75</xdr:row>
      <xdr:rowOff>112908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49393"/>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90643</xdr:rowOff>
    </xdr:from>
    <xdr:to>
      <xdr:col>15</xdr:col>
      <xdr:colOff>50800</xdr:colOff>
      <xdr:row>75</xdr:row>
      <xdr:rowOff>154056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49393"/>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124064</xdr:rowOff>
    </xdr:from>
    <xdr:to>
      <xdr:col>10</xdr:col>
      <xdr:colOff>114300</xdr:colOff>
      <xdr:row>75</xdr:row>
      <xdr:rowOff>154056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82814"/>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66001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99599</xdr:rowOff>
    </xdr:from>
    <xdr:to>
      <xdr:col>24</xdr:col>
      <xdr:colOff>114300</xdr:colOff>
      <xdr:row>75</xdr:row>
      <xdr:rowOff>29749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122476</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62108</xdr:rowOff>
    </xdr:from>
    <xdr:to>
      <xdr:col>20</xdr:col>
      <xdr:colOff>38100</xdr:colOff>
      <xdr:row>75</xdr:row>
      <xdr:rowOff>163708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8785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39843</xdr:rowOff>
    </xdr:from>
    <xdr:to>
      <xdr:col>15</xdr:col>
      <xdr:colOff>101600</xdr:colOff>
      <xdr:row>75</xdr:row>
      <xdr:rowOff>141443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157970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6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103256</xdr:rowOff>
    </xdr:from>
    <xdr:to>
      <xdr:col>10</xdr:col>
      <xdr:colOff>165100</xdr:colOff>
      <xdr:row>76</xdr:row>
      <xdr:rowOff>33406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49933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73264</xdr:rowOff>
    </xdr:from>
    <xdr:to>
      <xdr:col>6</xdr:col>
      <xdr:colOff>38100</xdr:colOff>
      <xdr:row>76</xdr:row>
      <xdr:rowOff>3414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19941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70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107516</xdr:rowOff>
    </xdr:from>
    <xdr:to>
      <xdr:col>24</xdr:col>
      <xdr:colOff>63500</xdr:colOff>
      <xdr:row>95</xdr:row>
      <xdr:rowOff>167410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95266"/>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117884</xdr:rowOff>
    </xdr:from>
    <xdr:to>
      <xdr:col>19</xdr:col>
      <xdr:colOff>177800</xdr:colOff>
      <xdr:row>95</xdr:row>
      <xdr:rowOff>167410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34184"/>
          <a:ext cx="889000" cy="2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117884</xdr:rowOff>
    </xdr:from>
    <xdr:to>
      <xdr:col>15</xdr:col>
      <xdr:colOff>50800</xdr:colOff>
      <xdr:row>96</xdr:row>
      <xdr:rowOff>119486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34184"/>
          <a:ext cx="889000" cy="3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21640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119486</xdr:rowOff>
    </xdr:from>
    <xdr:to>
      <xdr:col>10</xdr:col>
      <xdr:colOff>114300</xdr:colOff>
      <xdr:row>97</xdr:row>
      <xdr:rowOff>139650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78686"/>
          <a:ext cx="889000" cy="19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122028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56716</xdr:rowOff>
    </xdr:from>
    <xdr:to>
      <xdr:col>24</xdr:col>
      <xdr:colOff>114300</xdr:colOff>
      <xdr:row>95</xdr:row>
      <xdr:rowOff>158316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35143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116610</xdr:rowOff>
    </xdr:from>
    <xdr:to>
      <xdr:col>20</xdr:col>
      <xdr:colOff>38100</xdr:colOff>
      <xdr:row>96</xdr:row>
      <xdr:rowOff>46760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37887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67084</xdr:rowOff>
    </xdr:from>
    <xdr:to>
      <xdr:col>15</xdr:col>
      <xdr:colOff>101600</xdr:colOff>
      <xdr:row>94</xdr:row>
      <xdr:rowOff>168684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95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68686</xdr:rowOff>
    </xdr:from>
    <xdr:to>
      <xdr:col>10</xdr:col>
      <xdr:colOff>165100</xdr:colOff>
      <xdr:row>96</xdr:row>
      <xdr:rowOff>170286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88850</xdr:rowOff>
    </xdr:from>
    <xdr:to>
      <xdr:col>6</xdr:col>
      <xdr:colOff>38100</xdr:colOff>
      <xdr:row>98</xdr:row>
      <xdr:rowOff>19000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118612</xdr:rowOff>
    </xdr:from>
    <xdr:to>
      <xdr:col>55</xdr:col>
      <xdr:colOff>0</xdr:colOff>
      <xdr:row>35</xdr:row>
      <xdr:rowOff>139433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6119362"/>
          <a:ext cx="8382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89720</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090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118612</xdr:rowOff>
    </xdr:from>
    <xdr:to>
      <xdr:col>50</xdr:col>
      <xdr:colOff>114300</xdr:colOff>
      <xdr:row>36</xdr:row>
      <xdr:rowOff>36535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6119362"/>
          <a:ext cx="889000" cy="8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46924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2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156083</xdr:rowOff>
    </xdr:from>
    <xdr:to>
      <xdr:col>45</xdr:col>
      <xdr:colOff>177800</xdr:colOff>
      <xdr:row>36</xdr:row>
      <xdr:rowOff>36535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7861300" y="5299583"/>
          <a:ext cx="889000" cy="90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109752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156083</xdr:rowOff>
    </xdr:from>
    <xdr:to>
      <xdr:col>41</xdr:col>
      <xdr:colOff>50800</xdr:colOff>
      <xdr:row>36</xdr:row>
      <xdr:rowOff>152873</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5299583"/>
          <a:ext cx="889000" cy="10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44895</xdr:rowOff>
    </xdr:from>
    <xdr:to>
      <xdr:col>41</xdr:col>
      <xdr:colOff>101600</xdr:colOff>
      <xdr:row>30</xdr:row>
      <xdr:rowOff>146495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51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163022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496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39522</xdr:rowOff>
    </xdr:from>
    <xdr:to>
      <xdr:col>36</xdr:col>
      <xdr:colOff>165100</xdr:colOff>
      <xdr:row>36</xdr:row>
      <xdr:rowOff>141122</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157649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88633</xdr:rowOff>
    </xdr:from>
    <xdr:to>
      <xdr:col>55</xdr:col>
      <xdr:colOff>50800</xdr:colOff>
      <xdr:row>36</xdr:row>
      <xdr:rowOff>18783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0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111510</xdr:rowOff>
    </xdr:from>
    <xdr:ext cx="599010"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94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67812</xdr:rowOff>
    </xdr:from>
    <xdr:to>
      <xdr:col>50</xdr:col>
      <xdr:colOff>165100</xdr:colOff>
      <xdr:row>35</xdr:row>
      <xdr:rowOff>169412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0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14489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39795" y="584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157185</xdr:rowOff>
    </xdr:from>
    <xdr:to>
      <xdr:col>46</xdr:col>
      <xdr:colOff>38100</xdr:colOff>
      <xdr:row>36</xdr:row>
      <xdr:rowOff>87335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1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103862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59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105283</xdr:rowOff>
    </xdr:from>
    <xdr:to>
      <xdr:col>41</xdr:col>
      <xdr:colOff>101600</xdr:colOff>
      <xdr:row>31</xdr:row>
      <xdr:rowOff>35433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52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26560</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61795" y="53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102073</xdr:rowOff>
    </xdr:from>
    <xdr:to>
      <xdr:col>36</xdr:col>
      <xdr:colOff>165100</xdr:colOff>
      <xdr:row>37</xdr:row>
      <xdr:rowOff>32223</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2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23350</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36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107106</xdr:rowOff>
    </xdr:from>
    <xdr:to>
      <xdr:col>55</xdr:col>
      <xdr:colOff>0</xdr:colOff>
      <xdr:row>56</xdr:row>
      <xdr:rowOff>70069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536856"/>
          <a:ext cx="838200" cy="1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107106</xdr:rowOff>
    </xdr:from>
    <xdr:to>
      <xdr:col>50</xdr:col>
      <xdr:colOff>114300</xdr:colOff>
      <xdr:row>56</xdr:row>
      <xdr:rowOff>34151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536856"/>
          <a:ext cx="889000" cy="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116209</xdr:rowOff>
    </xdr:from>
    <xdr:to>
      <xdr:col>45</xdr:col>
      <xdr:colOff>177800</xdr:colOff>
      <xdr:row>56</xdr:row>
      <xdr:rowOff>34151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545959"/>
          <a:ext cx="889000" cy="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116209</xdr:rowOff>
    </xdr:from>
    <xdr:to>
      <xdr:col>41</xdr:col>
      <xdr:colOff>50800</xdr:colOff>
      <xdr:row>56</xdr:row>
      <xdr:rowOff>67449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545959"/>
          <a:ext cx="889000" cy="1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138381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144580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19269</xdr:rowOff>
    </xdr:from>
    <xdr:to>
      <xdr:col>55</xdr:col>
      <xdr:colOff>50800</xdr:colOff>
      <xdr:row>56</xdr:row>
      <xdr:rowOff>120869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42146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7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56306</xdr:rowOff>
    </xdr:from>
    <xdr:to>
      <xdr:col>50</xdr:col>
      <xdr:colOff>165100</xdr:colOff>
      <xdr:row>55</xdr:row>
      <xdr:rowOff>157906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4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2983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2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154801</xdr:rowOff>
    </xdr:from>
    <xdr:to>
      <xdr:col>46</xdr:col>
      <xdr:colOff>38100</xdr:colOff>
      <xdr:row>56</xdr:row>
      <xdr:rowOff>84951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101478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65409</xdr:rowOff>
    </xdr:from>
    <xdr:to>
      <xdr:col>41</xdr:col>
      <xdr:colOff>101600</xdr:colOff>
      <xdr:row>55</xdr:row>
      <xdr:rowOff>167009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12086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27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16649</xdr:rowOff>
    </xdr:from>
    <xdr:to>
      <xdr:col>36</xdr:col>
      <xdr:colOff>165100</xdr:colOff>
      <xdr:row>56</xdr:row>
      <xdr:rowOff>118249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134776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3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99105</xdr:rowOff>
    </xdr:from>
    <xdr:to>
      <xdr:col>55</xdr:col>
      <xdr:colOff>0</xdr:colOff>
      <xdr:row>77</xdr:row>
      <xdr:rowOff>138157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614955"/>
          <a:ext cx="838200" cy="7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145872</xdr:rowOff>
    </xdr:from>
    <xdr:to>
      <xdr:col>50</xdr:col>
      <xdr:colOff>114300</xdr:colOff>
      <xdr:row>73</xdr:row>
      <xdr:rowOff>99105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318822"/>
          <a:ext cx="889000" cy="29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134345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111925</xdr:rowOff>
    </xdr:from>
    <xdr:to>
      <xdr:col>45</xdr:col>
      <xdr:colOff>177800</xdr:colOff>
      <xdr:row>71</xdr:row>
      <xdr:rowOff>145872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113425"/>
          <a:ext cx="889000" cy="20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151509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111925</xdr:rowOff>
    </xdr:from>
    <xdr:to>
      <xdr:col>41</xdr:col>
      <xdr:colOff>50800</xdr:colOff>
      <xdr:row>73</xdr:row>
      <xdr:rowOff>167704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113425"/>
          <a:ext cx="889000" cy="5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159187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160253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87357</xdr:rowOff>
    </xdr:from>
    <xdr:to>
      <xdr:col>55</xdr:col>
      <xdr:colOff>50800</xdr:colOff>
      <xdr:row>78</xdr:row>
      <xdr:rowOff>17507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65784</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48305</xdr:rowOff>
    </xdr:from>
    <xdr:to>
      <xdr:col>50</xdr:col>
      <xdr:colOff>165100</xdr:colOff>
      <xdr:row>73</xdr:row>
      <xdr:rowOff>149905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5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166432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3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95072</xdr:rowOff>
    </xdr:from>
    <xdr:to>
      <xdr:col>46</xdr:col>
      <xdr:colOff>38100</xdr:colOff>
      <xdr:row>72</xdr:row>
      <xdr:rowOff>25222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2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41749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0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61125</xdr:rowOff>
    </xdr:from>
    <xdr:to>
      <xdr:col>41</xdr:col>
      <xdr:colOff>101600</xdr:colOff>
      <xdr:row>70</xdr:row>
      <xdr:rowOff>162725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0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7802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18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116904</xdr:rowOff>
    </xdr:from>
    <xdr:to>
      <xdr:col>36</xdr:col>
      <xdr:colOff>165100</xdr:colOff>
      <xdr:row>74</xdr:row>
      <xdr:rowOff>47054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6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63581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4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3623</xdr:rowOff>
    </xdr:from>
    <xdr:to>
      <xdr:col>55</xdr:col>
      <xdr:colOff>0</xdr:colOff>
      <xdr:row>97</xdr:row>
      <xdr:rowOff>40387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34273"/>
          <a:ext cx="8382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40387</xdr:rowOff>
    </xdr:from>
    <xdr:to>
      <xdr:col>50</xdr:col>
      <xdr:colOff>114300</xdr:colOff>
      <xdr:row>98</xdr:row>
      <xdr:rowOff>45310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671037"/>
          <a:ext cx="889000" cy="17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1960</xdr:rowOff>
    </xdr:from>
    <xdr:to>
      <xdr:col>45</xdr:col>
      <xdr:colOff>177800</xdr:colOff>
      <xdr:row>98</xdr:row>
      <xdr:rowOff>45310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04060"/>
          <a:ext cx="889000" cy="4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1960</xdr:rowOff>
    </xdr:from>
    <xdr:to>
      <xdr:col>41</xdr:col>
      <xdr:colOff>50800</xdr:colOff>
      <xdr:row>98</xdr:row>
      <xdr:rowOff>29318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04060"/>
          <a:ext cx="8890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124273</xdr:rowOff>
    </xdr:from>
    <xdr:to>
      <xdr:col>55</xdr:col>
      <xdr:colOff>50800</xdr:colOff>
      <xdr:row>97</xdr:row>
      <xdr:rowOff>54423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147150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3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161037</xdr:rowOff>
    </xdr:from>
    <xdr:to>
      <xdr:col>50</xdr:col>
      <xdr:colOff>165100</xdr:colOff>
      <xdr:row>97</xdr:row>
      <xdr:rowOff>91187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107714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3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165960</xdr:rowOff>
    </xdr:from>
    <xdr:to>
      <xdr:col>46</xdr:col>
      <xdr:colOff>38100</xdr:colOff>
      <xdr:row>98</xdr:row>
      <xdr:rowOff>96110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87237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122610</xdr:rowOff>
    </xdr:from>
    <xdr:to>
      <xdr:col>41</xdr:col>
      <xdr:colOff>101600</xdr:colOff>
      <xdr:row>98</xdr:row>
      <xdr:rowOff>52760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43887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149968</xdr:rowOff>
    </xdr:from>
    <xdr:to>
      <xdr:col>36</xdr:col>
      <xdr:colOff>165100</xdr:colOff>
      <xdr:row>98</xdr:row>
      <xdr:rowOff>80118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71245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7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39840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6390"/>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36792</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233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144043</xdr:rowOff>
    </xdr:from>
    <xdr:to>
      <xdr:col>71</xdr:col>
      <xdr:colOff>177800</xdr:colOff>
      <xdr:row>39</xdr:row>
      <xdr:rowOff>36792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9143"/>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160490</xdr:rowOff>
    </xdr:from>
    <xdr:to>
      <xdr:col>85</xdr:col>
      <xdr:colOff>177800</xdr:colOff>
      <xdr:row>39</xdr:row>
      <xdr:rowOff>90640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75417</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157442</xdr:rowOff>
    </xdr:from>
    <xdr:to>
      <xdr:col>72</xdr:col>
      <xdr:colOff>38100</xdr:colOff>
      <xdr:row>39</xdr:row>
      <xdr:rowOff>87592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78719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93243</xdr:rowOff>
    </xdr:from>
    <xdr:to>
      <xdr:col>67</xdr:col>
      <xdr:colOff>101600</xdr:colOff>
      <xdr:row>39</xdr:row>
      <xdr:rowOff>23393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14520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7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104813</xdr:rowOff>
    </xdr:from>
    <xdr:to>
      <xdr:col>85</xdr:col>
      <xdr:colOff>127000</xdr:colOff>
      <xdr:row>73</xdr:row>
      <xdr:rowOff>46355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449213"/>
          <a:ext cx="838200" cy="1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104813</xdr:rowOff>
    </xdr:from>
    <xdr:to>
      <xdr:col>81</xdr:col>
      <xdr:colOff>50800</xdr:colOff>
      <xdr:row>72</xdr:row>
      <xdr:rowOff>163970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449213"/>
          <a:ext cx="8890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163970</xdr:rowOff>
    </xdr:from>
    <xdr:to>
      <xdr:col>76</xdr:col>
      <xdr:colOff>114300</xdr:colOff>
      <xdr:row>73</xdr:row>
      <xdr:rowOff>37008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508370"/>
          <a:ext cx="8890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37008</xdr:rowOff>
    </xdr:from>
    <xdr:to>
      <xdr:col>71</xdr:col>
      <xdr:colOff>177800</xdr:colOff>
      <xdr:row>73</xdr:row>
      <xdr:rowOff>65760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552858"/>
          <a:ext cx="8890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69346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167005</xdr:rowOff>
    </xdr:from>
    <xdr:to>
      <xdr:col>85</xdr:col>
      <xdr:colOff>177800</xdr:colOff>
      <xdr:row>73</xdr:row>
      <xdr:rowOff>97155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5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18432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36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54013</xdr:rowOff>
    </xdr:from>
    <xdr:to>
      <xdr:col>81</xdr:col>
      <xdr:colOff>101600</xdr:colOff>
      <xdr:row>72</xdr:row>
      <xdr:rowOff>155613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1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113170</xdr:rowOff>
    </xdr:from>
    <xdr:to>
      <xdr:col>76</xdr:col>
      <xdr:colOff>165100</xdr:colOff>
      <xdr:row>73</xdr:row>
      <xdr:rowOff>43320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4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59847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2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157658</xdr:rowOff>
    </xdr:from>
    <xdr:to>
      <xdr:col>72</xdr:col>
      <xdr:colOff>38100</xdr:colOff>
      <xdr:row>73</xdr:row>
      <xdr:rowOff>87808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5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104335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2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14960</xdr:rowOff>
    </xdr:from>
    <xdr:to>
      <xdr:col>67</xdr:col>
      <xdr:colOff>101600</xdr:colOff>
      <xdr:row>73</xdr:row>
      <xdr:rowOff>116560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5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133087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3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154150</xdr:rowOff>
    </xdr:from>
    <xdr:to>
      <xdr:col>85</xdr:col>
      <xdr:colOff>127000</xdr:colOff>
      <xdr:row>97</xdr:row>
      <xdr:rowOff>89719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13350"/>
          <a:ext cx="838200" cy="10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1070</xdr:rowOff>
    </xdr:from>
    <xdr:to>
      <xdr:col>81</xdr:col>
      <xdr:colOff>50800</xdr:colOff>
      <xdr:row>97</xdr:row>
      <xdr:rowOff>89719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31720"/>
          <a:ext cx="889000" cy="8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1070</xdr:rowOff>
    </xdr:from>
    <xdr:to>
      <xdr:col>76</xdr:col>
      <xdr:colOff>114300</xdr:colOff>
      <xdr:row>97</xdr:row>
      <xdr:rowOff>144942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31720"/>
          <a:ext cx="889000" cy="1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91825</xdr:rowOff>
    </xdr:from>
    <xdr:to>
      <xdr:col>71</xdr:col>
      <xdr:colOff>177800</xdr:colOff>
      <xdr:row>97</xdr:row>
      <xdr:rowOff>144942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22475"/>
          <a:ext cx="889000" cy="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62445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103350</xdr:rowOff>
    </xdr:from>
    <xdr:to>
      <xdr:col>85</xdr:col>
      <xdr:colOff>177800</xdr:colOff>
      <xdr:row>97</xdr:row>
      <xdr:rowOff>33500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81777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4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38919</xdr:rowOff>
    </xdr:from>
    <xdr:to>
      <xdr:col>81</xdr:col>
      <xdr:colOff>101600</xdr:colOff>
      <xdr:row>97</xdr:row>
      <xdr:rowOff>140519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131646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6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121720</xdr:rowOff>
    </xdr:from>
    <xdr:to>
      <xdr:col>76</xdr:col>
      <xdr:colOff>165100</xdr:colOff>
      <xdr:row>97</xdr:row>
      <xdr:rowOff>51870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42997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6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94142</xdr:rowOff>
    </xdr:from>
    <xdr:to>
      <xdr:col>72</xdr:col>
      <xdr:colOff>38100</xdr:colOff>
      <xdr:row>98</xdr:row>
      <xdr:rowOff>24292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15419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41025</xdr:rowOff>
    </xdr:from>
    <xdr:to>
      <xdr:col>67</xdr:col>
      <xdr:colOff>101600</xdr:colOff>
      <xdr:row>97</xdr:row>
      <xdr:rowOff>142625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159152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129642</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73292"/>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78842</xdr:rowOff>
    </xdr:from>
    <xdr:to>
      <xdr:col>116</xdr:col>
      <xdr:colOff>114300</xdr:colOff>
      <xdr:row>38</xdr:row>
      <xdr:rowOff>8992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165219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103398</xdr:rowOff>
    </xdr:from>
    <xdr:to>
      <xdr:col>116</xdr:col>
      <xdr:colOff>63500</xdr:colOff>
      <xdr:row>58</xdr:row>
      <xdr:rowOff>107513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47498"/>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107513</xdr:rowOff>
    </xdr:from>
    <xdr:to>
      <xdr:col>111</xdr:col>
      <xdr:colOff>177800</xdr:colOff>
      <xdr:row>58</xdr:row>
      <xdr:rowOff>111034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51613"/>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108153</xdr:rowOff>
    </xdr:from>
    <xdr:to>
      <xdr:col>107</xdr:col>
      <xdr:colOff>50800</xdr:colOff>
      <xdr:row>58</xdr:row>
      <xdr:rowOff>111034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5225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107513</xdr:rowOff>
    </xdr:from>
    <xdr:to>
      <xdr:col>102</xdr:col>
      <xdr:colOff>114300</xdr:colOff>
      <xdr:row>58</xdr:row>
      <xdr:rowOff>108153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5161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52598</xdr:rowOff>
    </xdr:from>
    <xdr:to>
      <xdr:col>116</xdr:col>
      <xdr:colOff>114300</xdr:colOff>
      <xdr:row>58</xdr:row>
      <xdr:rowOff>154198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138975</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1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56713</xdr:rowOff>
    </xdr:from>
    <xdr:to>
      <xdr:col>112</xdr:col>
      <xdr:colOff>38100</xdr:colOff>
      <xdr:row>58</xdr:row>
      <xdr:rowOff>158313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149440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60234</xdr:rowOff>
    </xdr:from>
    <xdr:to>
      <xdr:col>107</xdr:col>
      <xdr:colOff>101600</xdr:colOff>
      <xdr:row>58</xdr:row>
      <xdr:rowOff>161834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152961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09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57353</xdr:rowOff>
    </xdr:from>
    <xdr:to>
      <xdr:col>102</xdr:col>
      <xdr:colOff>165100</xdr:colOff>
      <xdr:row>58</xdr:row>
      <xdr:rowOff>158953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150080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09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56713</xdr:rowOff>
    </xdr:from>
    <xdr:to>
      <xdr:col>98</xdr:col>
      <xdr:colOff>38100</xdr:colOff>
      <xdr:row>58</xdr:row>
      <xdr:rowOff>158313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149440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110972</xdr:rowOff>
    </xdr:from>
    <xdr:to>
      <xdr:col>116</xdr:col>
      <xdr:colOff>63500</xdr:colOff>
      <xdr:row>73</xdr:row>
      <xdr:rowOff>118802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626822"/>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110972</xdr:rowOff>
    </xdr:from>
    <xdr:to>
      <xdr:col>111</xdr:col>
      <xdr:colOff>177800</xdr:colOff>
      <xdr:row>74</xdr:row>
      <xdr:rowOff>10275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626822"/>
          <a:ext cx="889000" cy="7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1512</xdr:rowOff>
    </xdr:from>
    <xdr:to>
      <xdr:col>107</xdr:col>
      <xdr:colOff>50800</xdr:colOff>
      <xdr:row>74</xdr:row>
      <xdr:rowOff>10275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68881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1512</xdr:rowOff>
    </xdr:from>
    <xdr:to>
      <xdr:col>102</xdr:col>
      <xdr:colOff>114300</xdr:colOff>
      <xdr:row>74</xdr:row>
      <xdr:rowOff>40925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688812"/>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85120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68002</xdr:rowOff>
    </xdr:from>
    <xdr:to>
      <xdr:col>116</xdr:col>
      <xdr:colOff>114300</xdr:colOff>
      <xdr:row>73</xdr:row>
      <xdr:rowOff>169602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90879</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60172</xdr:rowOff>
    </xdr:from>
    <xdr:to>
      <xdr:col>112</xdr:col>
      <xdr:colOff>38100</xdr:colOff>
      <xdr:row>73</xdr:row>
      <xdr:rowOff>161772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6849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3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130925</xdr:rowOff>
    </xdr:from>
    <xdr:to>
      <xdr:col>107</xdr:col>
      <xdr:colOff>101600</xdr:colOff>
      <xdr:row>74</xdr:row>
      <xdr:rowOff>61075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77602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122162</xdr:rowOff>
    </xdr:from>
    <xdr:to>
      <xdr:col>102</xdr:col>
      <xdr:colOff>165100</xdr:colOff>
      <xdr:row>74</xdr:row>
      <xdr:rowOff>52312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68839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4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161575</xdr:rowOff>
    </xdr:from>
    <xdr:to>
      <xdr:col>98</xdr:col>
      <xdr:colOff>38100</xdr:colOff>
      <xdr:row>74</xdr:row>
      <xdr:rowOff>91725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108252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万人の町村で構成されている。本町の人口は</a:t>
          </a:r>
          <a:r>
            <a:rPr kumimoji="1" lang="en-US" altLang="ja-JP" sz="1300">
              <a:latin typeface="ＭＳ Ｐゴシック" panose="020B0600070205080204" pitchFamily="50" charset="-128"/>
              <a:ea typeface="ＭＳ Ｐゴシック" panose="020B0600070205080204" pitchFamily="50" charset="-128"/>
            </a:rPr>
            <a:t>17,350</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位で、面積は、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番目の広さとなっており、人口密度は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/k㎡</a:t>
          </a:r>
          <a:r>
            <a:rPr kumimoji="1" lang="ja-JP" altLang="en-US" sz="1300">
              <a:latin typeface="ＭＳ Ｐゴシック" panose="020B0600070205080204" pitchFamily="50" charset="-128"/>
              <a:ea typeface="ＭＳ Ｐゴシック" panose="020B0600070205080204" pitchFamily="50" charset="-128"/>
            </a:rPr>
            <a:t>となっており、類似団体中最も多い自治体は</a:t>
          </a:r>
          <a:r>
            <a:rPr kumimoji="1" lang="en-US" altLang="ja-JP" sz="1300">
              <a:latin typeface="ＭＳ Ｐゴシック" panose="020B0600070205080204" pitchFamily="50" charset="-128"/>
              <a:ea typeface="ＭＳ Ｐゴシック" panose="020B0600070205080204" pitchFamily="50" charset="-128"/>
            </a:rPr>
            <a:t>1794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/k㎡</a:t>
          </a:r>
          <a:r>
            <a:rPr kumimoji="1" lang="ja-JP" altLang="en-US" sz="1300">
              <a:latin typeface="ＭＳ Ｐゴシック" panose="020B0600070205080204" pitchFamily="50" charset="-128"/>
              <a:ea typeface="ＭＳ Ｐゴシック" panose="020B0600070205080204" pitchFamily="50" charset="-128"/>
            </a:rPr>
            <a:t>となっており、人口１人当たりの財政需要は多くなると思われる。</a:t>
          </a:r>
        </a:p>
        <a:p>
          <a:r>
            <a:rPr kumimoji="1" lang="ja-JP" altLang="en-US" sz="1300">
              <a:latin typeface="ＭＳ Ｐゴシック" panose="020B0600070205080204" pitchFamily="50" charset="-128"/>
              <a:ea typeface="ＭＳ Ｐゴシック" panose="020B0600070205080204" pitchFamily="50" charset="-128"/>
            </a:rPr>
            <a:t>住民一人当たりのコストに換算すると、全項目合計で</a:t>
          </a:r>
          <a:r>
            <a:rPr kumimoji="1" lang="en-US" altLang="ja-JP" sz="1300">
              <a:latin typeface="ＭＳ Ｐゴシック" panose="020B0600070205080204" pitchFamily="50" charset="-128"/>
              <a:ea typeface="ＭＳ Ｐゴシック" panose="020B0600070205080204" pitchFamily="50" charset="-128"/>
            </a:rPr>
            <a:t>695,829</a:t>
          </a:r>
          <a:r>
            <a:rPr kumimoji="1" lang="ja-JP" altLang="en-US" sz="1300">
              <a:latin typeface="ＭＳ Ｐゴシック" panose="020B0600070205080204" pitchFamily="50" charset="-128"/>
              <a:ea typeface="ＭＳ Ｐゴシック" panose="020B0600070205080204" pitchFamily="50" charset="-128"/>
            </a:rPr>
            <a:t>円、類似団体合計の</a:t>
          </a:r>
          <a:r>
            <a:rPr kumimoji="1" lang="en-US" altLang="ja-JP" sz="1300">
              <a:latin typeface="ＭＳ Ｐゴシック" panose="020B0600070205080204" pitchFamily="50" charset="-128"/>
              <a:ea typeface="ＭＳ Ｐゴシック" panose="020B0600070205080204" pitchFamily="50" charset="-128"/>
            </a:rPr>
            <a:t>631,027</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64,802</a:t>
          </a:r>
          <a:r>
            <a:rPr kumimoji="1" lang="ja-JP" altLang="en-US" sz="1300">
              <a:latin typeface="ＭＳ Ｐゴシック" panose="020B0600070205080204" pitchFamily="50" charset="-128"/>
              <a:ea typeface="ＭＳ Ｐゴシック" panose="020B0600070205080204" pitchFamily="50" charset="-128"/>
            </a:rPr>
            <a:t>円多くなっている。</a:t>
          </a:r>
        </a:p>
        <a:p>
          <a:r>
            <a:rPr kumimoji="1" lang="ja-JP" altLang="en-US" sz="1300">
              <a:latin typeface="ＭＳ Ｐゴシック" panose="020B0600070205080204" pitchFamily="50" charset="-128"/>
              <a:ea typeface="ＭＳ Ｐゴシック" panose="020B0600070205080204" pitchFamily="50" charset="-128"/>
            </a:rPr>
            <a:t>類似団体と比べ金額が多いのは、主に公債費</a:t>
          </a:r>
          <a:r>
            <a:rPr kumimoji="1" lang="en-US" altLang="ja-JP" sz="1300">
              <a:latin typeface="ＭＳ Ｐゴシック" panose="020B0600070205080204" pitchFamily="50" charset="-128"/>
              <a:ea typeface="ＭＳ Ｐゴシック" panose="020B0600070205080204" pitchFamily="50" charset="-128"/>
            </a:rPr>
            <a:t>22,636</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17,619</a:t>
          </a:r>
          <a:r>
            <a:rPr kumimoji="1" lang="ja-JP" altLang="en-US" sz="1300">
              <a:latin typeface="ＭＳ Ｐゴシック" panose="020B0600070205080204" pitchFamily="50" charset="-128"/>
              <a:ea typeface="ＭＳ Ｐゴシック" panose="020B0600070205080204" pitchFamily="50" charset="-128"/>
            </a:rPr>
            <a:t>円、繰出金</a:t>
          </a:r>
          <a:r>
            <a:rPr kumimoji="1" lang="en-US" altLang="ja-JP" sz="1300">
              <a:latin typeface="ＭＳ Ｐゴシック" panose="020B0600070205080204" pitchFamily="50" charset="-128"/>
              <a:ea typeface="ＭＳ Ｐゴシック" panose="020B0600070205080204" pitchFamily="50" charset="-128"/>
            </a:rPr>
            <a:t>15,233</a:t>
          </a:r>
          <a:r>
            <a:rPr kumimoji="1" lang="ja-JP" altLang="en-US" sz="1300">
              <a:latin typeface="ＭＳ Ｐゴシック" panose="020B0600070205080204" pitchFamily="50" charset="-128"/>
              <a:ea typeface="ＭＳ Ｐゴシック" panose="020B0600070205080204" pitchFamily="50" charset="-128"/>
            </a:rPr>
            <a:t>円がそれぞれ多くなっている。</a:t>
          </a:r>
        </a:p>
        <a:p>
          <a:r>
            <a:rPr kumimoji="1" lang="ja-JP" altLang="en-US" sz="1300">
              <a:latin typeface="ＭＳ Ｐゴシック" panose="020B0600070205080204" pitchFamily="50" charset="-128"/>
              <a:ea typeface="ＭＳ Ｐゴシック" panose="020B0600070205080204" pitchFamily="50" charset="-128"/>
            </a:rPr>
            <a:t>前年度と比べ増減が多かった主なものは、普通建設事業費で</a:t>
          </a:r>
          <a:r>
            <a:rPr kumimoji="1" lang="en-US" altLang="ja-JP" sz="1300">
              <a:latin typeface="ＭＳ Ｐゴシック" panose="020B0600070205080204" pitchFamily="50" charset="-128"/>
              <a:ea typeface="ＭＳ Ｐゴシック" panose="020B0600070205080204" pitchFamily="50" charset="-128"/>
            </a:rPr>
            <a:t>29,399</a:t>
          </a:r>
          <a:r>
            <a:rPr kumimoji="1" lang="ja-JP" altLang="en-US" sz="1300">
              <a:latin typeface="ＭＳ Ｐゴシック" panose="020B0600070205080204" pitchFamily="50" charset="-128"/>
              <a:ea typeface="ＭＳ Ｐゴシック" panose="020B0600070205080204" pitchFamily="50" charset="-128"/>
            </a:rPr>
            <a:t>円減少しているが、これは令和４年度に実施した、こども園統合事業の完了や、町民文化ホールの吊り天井の撤去事業の完了による皆減が主な要因である。</a:t>
          </a:r>
        </a:p>
        <a:p>
          <a:r>
            <a:rPr kumimoji="1" lang="ja-JP" altLang="en-US" sz="1300">
              <a:latin typeface="ＭＳ Ｐゴシック" panose="020B0600070205080204" pitchFamily="50" charset="-128"/>
              <a:ea typeface="ＭＳ Ｐゴシック" panose="020B0600070205080204" pitchFamily="50" charset="-128"/>
            </a:rPr>
            <a:t>また、公債費は令和４年度で償還が完了した町債もあり、元利償還金が減少したことから、</a:t>
          </a:r>
          <a:r>
            <a:rPr kumimoji="1" lang="en-US" altLang="ja-JP" sz="1300">
              <a:latin typeface="ＭＳ Ｐゴシック" panose="020B0600070205080204" pitchFamily="50" charset="-128"/>
              <a:ea typeface="ＭＳ Ｐゴシック" panose="020B0600070205080204" pitchFamily="50" charset="-128"/>
            </a:rPr>
            <a:t>8,897</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45212</xdr:rowOff>
    </xdr:from>
    <xdr:to>
      <xdr:col>24</xdr:col>
      <xdr:colOff>63500</xdr:colOff>
      <xdr:row>32</xdr:row>
      <xdr:rowOff>114173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31612"/>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45212</xdr:rowOff>
    </xdr:from>
    <xdr:to>
      <xdr:col>19</xdr:col>
      <xdr:colOff>177800</xdr:colOff>
      <xdr:row>32</xdr:row>
      <xdr:rowOff>68834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3161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68834</xdr:rowOff>
    </xdr:from>
    <xdr:to>
      <xdr:col>15</xdr:col>
      <xdr:colOff>50800</xdr:colOff>
      <xdr:row>32</xdr:row>
      <xdr:rowOff>113792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5234"/>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155321</xdr:rowOff>
    </xdr:from>
    <xdr:to>
      <xdr:col>10</xdr:col>
      <xdr:colOff>114300</xdr:colOff>
      <xdr:row>32</xdr:row>
      <xdr:rowOff>113792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70271"/>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97807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63373</xdr:rowOff>
    </xdr:from>
    <xdr:to>
      <xdr:col>24</xdr:col>
      <xdr:colOff>114300</xdr:colOff>
      <xdr:row>32</xdr:row>
      <xdr:rowOff>164973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86250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165862</xdr:rowOff>
    </xdr:from>
    <xdr:to>
      <xdr:col>20</xdr:col>
      <xdr:colOff>38100</xdr:colOff>
      <xdr:row>32</xdr:row>
      <xdr:rowOff>96012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112539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18034</xdr:rowOff>
    </xdr:from>
    <xdr:to>
      <xdr:col>15</xdr:col>
      <xdr:colOff>101600</xdr:colOff>
      <xdr:row>32</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136161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62992</xdr:rowOff>
    </xdr:from>
    <xdr:to>
      <xdr:col>10</xdr:col>
      <xdr:colOff>165100</xdr:colOff>
      <xdr:row>32</xdr:row>
      <xdr:rowOff>164592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9669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104521</xdr:rowOff>
    </xdr:from>
    <xdr:to>
      <xdr:col>6</xdr:col>
      <xdr:colOff>38100</xdr:colOff>
      <xdr:row>32</xdr:row>
      <xdr:rowOff>34671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51198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83693</xdr:rowOff>
    </xdr:from>
    <xdr:to>
      <xdr:col>24</xdr:col>
      <xdr:colOff>62865</xdr:colOff>
      <xdr:row>58</xdr:row>
      <xdr:rowOff>132494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27643"/>
          <a:ext cx="1270" cy="1248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136321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132494</xdr:rowOff>
    </xdr:from>
    <xdr:to>
      <xdr:col>24</xdr:col>
      <xdr:colOff>152400</xdr:colOff>
      <xdr:row>58</xdr:row>
      <xdr:rowOff>132494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30370</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0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83693</xdr:rowOff>
    </xdr:from>
    <xdr:to>
      <xdr:col>24</xdr:col>
      <xdr:colOff>152400</xdr:colOff>
      <xdr:row>51</xdr:row>
      <xdr:rowOff>83693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2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93468</xdr:rowOff>
    </xdr:from>
    <xdr:to>
      <xdr:col>24</xdr:col>
      <xdr:colOff>63500</xdr:colOff>
      <xdr:row>55</xdr:row>
      <xdr:rowOff>38055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51768"/>
          <a:ext cx="838200" cy="11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71552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1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93125</xdr:rowOff>
    </xdr:from>
    <xdr:to>
      <xdr:col>24</xdr:col>
      <xdr:colOff>114300</xdr:colOff>
      <xdr:row>56</xdr:row>
      <xdr:rowOff>23275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38055</xdr:rowOff>
    </xdr:from>
    <xdr:to>
      <xdr:col>19</xdr:col>
      <xdr:colOff>177800</xdr:colOff>
      <xdr:row>55</xdr:row>
      <xdr:rowOff>130236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467805"/>
          <a:ext cx="889000" cy="9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44790</xdr:rowOff>
    </xdr:from>
    <xdr:to>
      <xdr:col>20</xdr:col>
      <xdr:colOff>38100</xdr:colOff>
      <xdr:row>55</xdr:row>
      <xdr:rowOff>146390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137517</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6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8502</xdr:rowOff>
    </xdr:from>
    <xdr:to>
      <xdr:col>15</xdr:col>
      <xdr:colOff>50800</xdr:colOff>
      <xdr:row>55</xdr:row>
      <xdr:rowOff>130236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8581002"/>
          <a:ext cx="889000" cy="9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14943</xdr:rowOff>
    </xdr:from>
    <xdr:to>
      <xdr:col>15</xdr:col>
      <xdr:colOff>101600</xdr:colOff>
      <xdr:row>55</xdr:row>
      <xdr:rowOff>116543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133070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2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8502</xdr:rowOff>
    </xdr:from>
    <xdr:to>
      <xdr:col>10</xdr:col>
      <xdr:colOff>114300</xdr:colOff>
      <xdr:row>56</xdr:row>
      <xdr:rowOff>4424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8581002"/>
          <a:ext cx="889000" cy="10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131758</xdr:rowOff>
    </xdr:from>
    <xdr:to>
      <xdr:col>10</xdr:col>
      <xdr:colOff>165100</xdr:colOff>
      <xdr:row>51</xdr:row>
      <xdr:rowOff>61908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53035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87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49874</xdr:rowOff>
    </xdr:from>
    <xdr:to>
      <xdr:col>6</xdr:col>
      <xdr:colOff>38100</xdr:colOff>
      <xdr:row>56</xdr:row>
      <xdr:rowOff>151474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42668</xdr:rowOff>
    </xdr:from>
    <xdr:to>
      <xdr:col>24</xdr:col>
      <xdr:colOff>114300</xdr:colOff>
      <xdr:row>54</xdr:row>
      <xdr:rowOff>144268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65545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5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158705</xdr:rowOff>
    </xdr:from>
    <xdr:to>
      <xdr:col>20</xdr:col>
      <xdr:colOff>38100</xdr:colOff>
      <xdr:row>55</xdr:row>
      <xdr:rowOff>88855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105382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1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79436</xdr:rowOff>
    </xdr:from>
    <xdr:to>
      <xdr:col>15</xdr:col>
      <xdr:colOff>101600</xdr:colOff>
      <xdr:row>56</xdr:row>
      <xdr:rowOff>9586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0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129152</xdr:rowOff>
    </xdr:from>
    <xdr:to>
      <xdr:col>10</xdr:col>
      <xdr:colOff>165100</xdr:colOff>
      <xdr:row>50</xdr:row>
      <xdr:rowOff>59302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5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75829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830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125074</xdr:rowOff>
    </xdr:from>
    <xdr:to>
      <xdr:col>6</xdr:col>
      <xdr:colOff>38100</xdr:colOff>
      <xdr:row>56</xdr:row>
      <xdr:rowOff>55224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71751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3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61163</xdr:rowOff>
    </xdr:from>
    <xdr:to>
      <xdr:col>24</xdr:col>
      <xdr:colOff>63500</xdr:colOff>
      <xdr:row>73</xdr:row>
      <xdr:rowOff>150393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234113"/>
          <a:ext cx="838200" cy="4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75963</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61163</xdr:rowOff>
    </xdr:from>
    <xdr:to>
      <xdr:col>19</xdr:col>
      <xdr:colOff>177800</xdr:colOff>
      <xdr:row>72</xdr:row>
      <xdr:rowOff>133376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234113"/>
          <a:ext cx="889000" cy="2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140009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133376</xdr:rowOff>
    </xdr:from>
    <xdr:to>
      <xdr:col>15</xdr:col>
      <xdr:colOff>50800</xdr:colOff>
      <xdr:row>74</xdr:row>
      <xdr:rowOff>146507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477776"/>
          <a:ext cx="889000" cy="3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39920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146507</xdr:rowOff>
    </xdr:from>
    <xdr:to>
      <xdr:col>10</xdr:col>
      <xdr:colOff>114300</xdr:colOff>
      <xdr:row>75</xdr:row>
      <xdr:rowOff>25971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33807"/>
          <a:ext cx="8890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148556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99593</xdr:rowOff>
    </xdr:from>
    <xdr:to>
      <xdr:col>24</xdr:col>
      <xdr:colOff>114300</xdr:colOff>
      <xdr:row>74</xdr:row>
      <xdr:rowOff>29743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122470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10363</xdr:rowOff>
    </xdr:from>
    <xdr:to>
      <xdr:col>20</xdr:col>
      <xdr:colOff>38100</xdr:colOff>
      <xdr:row>71</xdr:row>
      <xdr:rowOff>111963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1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128490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19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82576</xdr:rowOff>
    </xdr:from>
    <xdr:to>
      <xdr:col>15</xdr:col>
      <xdr:colOff>101600</xdr:colOff>
      <xdr:row>73</xdr:row>
      <xdr:rowOff>12726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4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29253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20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95707</xdr:rowOff>
    </xdr:from>
    <xdr:to>
      <xdr:col>10</xdr:col>
      <xdr:colOff>165100</xdr:colOff>
      <xdr:row>75</xdr:row>
      <xdr:rowOff>25857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42384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5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146621</xdr:rowOff>
    </xdr:from>
    <xdr:to>
      <xdr:col>6</xdr:col>
      <xdr:colOff>38100</xdr:colOff>
      <xdr:row>75</xdr:row>
      <xdr:rowOff>76771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93298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0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67445</xdr:rowOff>
    </xdr:from>
    <xdr:to>
      <xdr:col>24</xdr:col>
      <xdr:colOff>63500</xdr:colOff>
      <xdr:row>97</xdr:row>
      <xdr:rowOff>96755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98095"/>
          <a:ext cx="8382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67445</xdr:rowOff>
    </xdr:from>
    <xdr:to>
      <xdr:col>19</xdr:col>
      <xdr:colOff>177800</xdr:colOff>
      <xdr:row>97</xdr:row>
      <xdr:rowOff>78451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8095"/>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78451</xdr:rowOff>
    </xdr:from>
    <xdr:to>
      <xdr:col>15</xdr:col>
      <xdr:colOff>50800</xdr:colOff>
      <xdr:row>97</xdr:row>
      <xdr:rowOff>87939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9101"/>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87939</xdr:rowOff>
    </xdr:from>
    <xdr:to>
      <xdr:col>10</xdr:col>
      <xdr:colOff>114300</xdr:colOff>
      <xdr:row>98</xdr:row>
      <xdr:rowOff>47868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8589"/>
          <a:ext cx="889000" cy="1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128421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45955</xdr:rowOff>
    </xdr:from>
    <xdr:to>
      <xdr:col>24</xdr:col>
      <xdr:colOff>114300</xdr:colOff>
      <xdr:row>97</xdr:row>
      <xdr:rowOff>147555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24382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16645</xdr:rowOff>
    </xdr:from>
    <xdr:to>
      <xdr:col>20</xdr:col>
      <xdr:colOff>38100</xdr:colOff>
      <xdr:row>97</xdr:row>
      <xdr:rowOff>118245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109372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27651</xdr:rowOff>
    </xdr:from>
    <xdr:to>
      <xdr:col>15</xdr:col>
      <xdr:colOff>101600</xdr:colOff>
      <xdr:row>97</xdr:row>
      <xdr:rowOff>129251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120378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37139</xdr:rowOff>
    </xdr:from>
    <xdr:to>
      <xdr:col>10</xdr:col>
      <xdr:colOff>165100</xdr:colOff>
      <xdr:row>97</xdr:row>
      <xdr:rowOff>138739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168518</xdr:rowOff>
    </xdr:from>
    <xdr:to>
      <xdr:col>6</xdr:col>
      <xdr:colOff>38100</xdr:colOff>
      <xdr:row>98</xdr:row>
      <xdr:rowOff>98668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89795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121412</xdr:rowOff>
    </xdr:from>
    <xdr:to>
      <xdr:col>55</xdr:col>
      <xdr:colOff>0</xdr:colOff>
      <xdr:row>38</xdr:row>
      <xdr:rowOff>45517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65062"/>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24485</xdr:rowOff>
    </xdr:from>
    <xdr:to>
      <xdr:col>50</xdr:col>
      <xdr:colOff>114300</xdr:colOff>
      <xdr:row>38</xdr:row>
      <xdr:rowOff>45517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39585"/>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24485</xdr:rowOff>
    </xdr:from>
    <xdr:to>
      <xdr:col>45</xdr:col>
      <xdr:colOff>177800</xdr:colOff>
      <xdr:row>38</xdr:row>
      <xdr:rowOff>61061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395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59233</xdr:rowOff>
    </xdr:from>
    <xdr:to>
      <xdr:col>41</xdr:col>
      <xdr:colOff>50800</xdr:colOff>
      <xdr:row>38</xdr:row>
      <xdr:rowOff>61061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7433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38320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49039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166167</xdr:rowOff>
    </xdr:from>
    <xdr:to>
      <xdr:col>50</xdr:col>
      <xdr:colOff>165100</xdr:colOff>
      <xdr:row>38</xdr:row>
      <xdr:rowOff>96317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87444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0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145136</xdr:rowOff>
    </xdr:from>
    <xdr:to>
      <xdr:col>46</xdr:col>
      <xdr:colOff>38100</xdr:colOff>
      <xdr:row>38</xdr:row>
      <xdr:rowOff>75285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66412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10261</xdr:rowOff>
    </xdr:from>
    <xdr:to>
      <xdr:col>41</xdr:col>
      <xdr:colOff>101600</xdr:colOff>
      <xdr:row>38</xdr:row>
      <xdr:rowOff>111861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102988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8433</xdr:rowOff>
    </xdr:from>
    <xdr:to>
      <xdr:col>36</xdr:col>
      <xdr:colOff>165100</xdr:colOff>
      <xdr:row>38</xdr:row>
      <xdr:rowOff>110033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101160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116089</xdr:rowOff>
    </xdr:from>
    <xdr:to>
      <xdr:col>55</xdr:col>
      <xdr:colOff>0</xdr:colOff>
      <xdr:row>55</xdr:row>
      <xdr:rowOff>16518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74389"/>
          <a:ext cx="8382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116089</xdr:rowOff>
    </xdr:from>
    <xdr:to>
      <xdr:col>50</xdr:col>
      <xdr:colOff>114300</xdr:colOff>
      <xdr:row>55</xdr:row>
      <xdr:rowOff>32127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374389"/>
          <a:ext cx="889000" cy="8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9790</xdr:rowOff>
    </xdr:from>
    <xdr:to>
      <xdr:col>45</xdr:col>
      <xdr:colOff>177800</xdr:colOff>
      <xdr:row>55</xdr:row>
      <xdr:rowOff>32127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39540"/>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9790</xdr:rowOff>
    </xdr:from>
    <xdr:to>
      <xdr:col>41</xdr:col>
      <xdr:colOff>50800</xdr:colOff>
      <xdr:row>55</xdr:row>
      <xdr:rowOff>38512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39540"/>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129882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137168</xdr:rowOff>
    </xdr:from>
    <xdr:to>
      <xdr:col>55</xdr:col>
      <xdr:colOff>50800</xdr:colOff>
      <xdr:row>55</xdr:row>
      <xdr:rowOff>67318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160045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4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65289</xdr:rowOff>
    </xdr:from>
    <xdr:to>
      <xdr:col>50</xdr:col>
      <xdr:colOff>165100</xdr:colOff>
      <xdr:row>54</xdr:row>
      <xdr:rowOff>166889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3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152777</xdr:rowOff>
    </xdr:from>
    <xdr:to>
      <xdr:col>46</xdr:col>
      <xdr:colOff>38100</xdr:colOff>
      <xdr:row>55</xdr:row>
      <xdr:rowOff>82927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99454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8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130440</xdr:rowOff>
    </xdr:from>
    <xdr:to>
      <xdr:col>41</xdr:col>
      <xdr:colOff>101600</xdr:colOff>
      <xdr:row>55</xdr:row>
      <xdr:rowOff>60590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77117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159162</xdr:rowOff>
    </xdr:from>
    <xdr:to>
      <xdr:col>36</xdr:col>
      <xdr:colOff>165100</xdr:colOff>
      <xdr:row>55</xdr:row>
      <xdr:rowOff>89312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105839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133430</xdr:rowOff>
    </xdr:from>
    <xdr:to>
      <xdr:col>55</xdr:col>
      <xdr:colOff>0</xdr:colOff>
      <xdr:row>74</xdr:row>
      <xdr:rowOff>38724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477830"/>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10019</xdr:rowOff>
    </xdr:from>
    <xdr:to>
      <xdr:col>50</xdr:col>
      <xdr:colOff>114300</xdr:colOff>
      <xdr:row>74</xdr:row>
      <xdr:rowOff>38724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697319"/>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10019</xdr:rowOff>
    </xdr:from>
    <xdr:to>
      <xdr:col>45</xdr:col>
      <xdr:colOff>177800</xdr:colOff>
      <xdr:row>74</xdr:row>
      <xdr:rowOff>143521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697319"/>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143521</xdr:rowOff>
    </xdr:from>
    <xdr:to>
      <xdr:col>41</xdr:col>
      <xdr:colOff>50800</xdr:colOff>
      <xdr:row>77</xdr:row>
      <xdr:rowOff>18314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830821"/>
          <a:ext cx="889000" cy="3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125392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82630</xdr:rowOff>
    </xdr:from>
    <xdr:to>
      <xdr:col>55</xdr:col>
      <xdr:colOff>50800</xdr:colOff>
      <xdr:row>73</xdr:row>
      <xdr:rowOff>12780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4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105507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2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159374</xdr:rowOff>
    </xdr:from>
    <xdr:to>
      <xdr:col>50</xdr:col>
      <xdr:colOff>165100</xdr:colOff>
      <xdr:row>74</xdr:row>
      <xdr:rowOff>89524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6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106051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4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130669</xdr:rowOff>
    </xdr:from>
    <xdr:to>
      <xdr:col>46</xdr:col>
      <xdr:colOff>38100</xdr:colOff>
      <xdr:row>74</xdr:row>
      <xdr:rowOff>60819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6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77346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4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92721</xdr:rowOff>
    </xdr:from>
    <xdr:to>
      <xdr:col>41</xdr:col>
      <xdr:colOff>101600</xdr:colOff>
      <xdr:row>75</xdr:row>
      <xdr:rowOff>22871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7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39398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5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138964</xdr:rowOff>
    </xdr:from>
    <xdr:to>
      <xdr:col>36</xdr:col>
      <xdr:colOff>165100</xdr:colOff>
      <xdr:row>77</xdr:row>
      <xdr:rowOff>69114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60241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109049</xdr:rowOff>
    </xdr:from>
    <xdr:to>
      <xdr:col>55</xdr:col>
      <xdr:colOff>0</xdr:colOff>
      <xdr:row>97</xdr:row>
      <xdr:rowOff>127164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39699"/>
          <a:ext cx="838200" cy="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125107</xdr:rowOff>
    </xdr:from>
    <xdr:to>
      <xdr:col>50</xdr:col>
      <xdr:colOff>114300</xdr:colOff>
      <xdr:row>97</xdr:row>
      <xdr:rowOff>127164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5575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125107</xdr:rowOff>
    </xdr:from>
    <xdr:to>
      <xdr:col>45</xdr:col>
      <xdr:colOff>177800</xdr:colOff>
      <xdr:row>97</xdr:row>
      <xdr:rowOff>155835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55757"/>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144596</xdr:rowOff>
    </xdr:from>
    <xdr:to>
      <xdr:col>41</xdr:col>
      <xdr:colOff>50800</xdr:colOff>
      <xdr:row>97</xdr:row>
      <xdr:rowOff>155835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75246"/>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58249</xdr:rowOff>
    </xdr:from>
    <xdr:to>
      <xdr:col>55</xdr:col>
      <xdr:colOff>50800</xdr:colOff>
      <xdr:row>97</xdr:row>
      <xdr:rowOff>159849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144626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76364</xdr:rowOff>
    </xdr:from>
    <xdr:to>
      <xdr:col>50</xdr:col>
      <xdr:colOff>165100</xdr:colOff>
      <xdr:row>98</xdr:row>
      <xdr:rowOff>6514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169091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74307</xdr:rowOff>
    </xdr:from>
    <xdr:to>
      <xdr:col>46</xdr:col>
      <xdr:colOff>38100</xdr:colOff>
      <xdr:row>98</xdr:row>
      <xdr:rowOff>4457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167034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105035</xdr:rowOff>
    </xdr:from>
    <xdr:to>
      <xdr:col>41</xdr:col>
      <xdr:colOff>101600</xdr:colOff>
      <xdr:row>98</xdr:row>
      <xdr:rowOff>35185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26312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2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93796</xdr:rowOff>
    </xdr:from>
    <xdr:to>
      <xdr:col>36</xdr:col>
      <xdr:colOff>165100</xdr:colOff>
      <xdr:row>98</xdr:row>
      <xdr:rowOff>23946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15073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156968</xdr:rowOff>
    </xdr:from>
    <xdr:to>
      <xdr:col>85</xdr:col>
      <xdr:colOff>127000</xdr:colOff>
      <xdr:row>37</xdr:row>
      <xdr:rowOff>162354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0618"/>
          <a:ext cx="8382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90160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43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114403</xdr:rowOff>
    </xdr:from>
    <xdr:to>
      <xdr:col>81</xdr:col>
      <xdr:colOff>50800</xdr:colOff>
      <xdr:row>37</xdr:row>
      <xdr:rowOff>162354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58053"/>
          <a:ext cx="889000" cy="4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114403</xdr:rowOff>
    </xdr:from>
    <xdr:to>
      <xdr:col>76</xdr:col>
      <xdr:colOff>114300</xdr:colOff>
      <xdr:row>38</xdr:row>
      <xdr:rowOff>2805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58053"/>
          <a:ext cx="889000" cy="5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2805</xdr:rowOff>
    </xdr:from>
    <xdr:to>
      <xdr:col>71</xdr:col>
      <xdr:colOff>177800</xdr:colOff>
      <xdr:row>38</xdr:row>
      <xdr:rowOff>6257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17905"/>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55198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106168</xdr:rowOff>
    </xdr:from>
    <xdr:to>
      <xdr:col>85</xdr:col>
      <xdr:colOff>177800</xdr:colOff>
      <xdr:row>38</xdr:row>
      <xdr:rowOff>36319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49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65545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111554</xdr:rowOff>
    </xdr:from>
    <xdr:to>
      <xdr:col>81</xdr:col>
      <xdr:colOff>101600</xdr:colOff>
      <xdr:row>38</xdr:row>
      <xdr:rowOff>41704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58231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63603</xdr:rowOff>
    </xdr:from>
    <xdr:to>
      <xdr:col>76</xdr:col>
      <xdr:colOff>165100</xdr:colOff>
      <xdr:row>37</xdr:row>
      <xdr:rowOff>165203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123455</xdr:rowOff>
    </xdr:from>
    <xdr:to>
      <xdr:col>72</xdr:col>
      <xdr:colOff>38100</xdr:colOff>
      <xdr:row>38</xdr:row>
      <xdr:rowOff>53605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44732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126907</xdr:rowOff>
    </xdr:from>
    <xdr:to>
      <xdr:col>67</xdr:col>
      <xdr:colOff>101600</xdr:colOff>
      <xdr:row>38</xdr:row>
      <xdr:rowOff>57057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73584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116853</xdr:rowOff>
    </xdr:from>
    <xdr:to>
      <xdr:col>85</xdr:col>
      <xdr:colOff>127000</xdr:colOff>
      <xdr:row>55</xdr:row>
      <xdr:rowOff>62585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75153"/>
          <a:ext cx="838200" cy="1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62585</xdr:rowOff>
    </xdr:from>
    <xdr:to>
      <xdr:col>81</xdr:col>
      <xdr:colOff>50800</xdr:colOff>
      <xdr:row>55</xdr:row>
      <xdr:rowOff>155601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92335"/>
          <a:ext cx="889000" cy="9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48870</xdr:rowOff>
    </xdr:from>
    <xdr:to>
      <xdr:col>76</xdr:col>
      <xdr:colOff>114300</xdr:colOff>
      <xdr:row>55</xdr:row>
      <xdr:rowOff>155601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307170"/>
          <a:ext cx="889000" cy="2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152290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48870</xdr:rowOff>
    </xdr:from>
    <xdr:to>
      <xdr:col>71</xdr:col>
      <xdr:colOff>177800</xdr:colOff>
      <xdr:row>55</xdr:row>
      <xdr:rowOff>100203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307170"/>
          <a:ext cx="889000" cy="2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126178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66053</xdr:rowOff>
    </xdr:from>
    <xdr:to>
      <xdr:col>85</xdr:col>
      <xdr:colOff>177800</xdr:colOff>
      <xdr:row>54</xdr:row>
      <xdr:rowOff>167653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2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88930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7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11785</xdr:rowOff>
    </xdr:from>
    <xdr:to>
      <xdr:col>81</xdr:col>
      <xdr:colOff>101600</xdr:colOff>
      <xdr:row>55</xdr:row>
      <xdr:rowOff>113385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129912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104801</xdr:rowOff>
    </xdr:from>
    <xdr:to>
      <xdr:col>76</xdr:col>
      <xdr:colOff>165100</xdr:colOff>
      <xdr:row>56</xdr:row>
      <xdr:rowOff>34951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51478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169520</xdr:rowOff>
    </xdr:from>
    <xdr:to>
      <xdr:col>72</xdr:col>
      <xdr:colOff>38100</xdr:colOff>
      <xdr:row>54</xdr:row>
      <xdr:rowOff>99670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2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116197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0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49403</xdr:rowOff>
    </xdr:from>
    <xdr:to>
      <xdr:col>67</xdr:col>
      <xdr:colOff>101600</xdr:colOff>
      <xdr:row>55</xdr:row>
      <xdr:rowOff>151003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167530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39839</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4389"/>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36792</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13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144044</xdr:rowOff>
    </xdr:from>
    <xdr:to>
      <xdr:col>71</xdr:col>
      <xdr:colOff>177800</xdr:colOff>
      <xdr:row>79</xdr:row>
      <xdr:rowOff>36792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7144"/>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160489</xdr:rowOff>
    </xdr:from>
    <xdr:to>
      <xdr:col>85</xdr:col>
      <xdr:colOff>177800</xdr:colOff>
      <xdr:row>79</xdr:row>
      <xdr:rowOff>90639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75416</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157442</xdr:rowOff>
    </xdr:from>
    <xdr:to>
      <xdr:col>72</xdr:col>
      <xdr:colOff>38100</xdr:colOff>
      <xdr:row>79</xdr:row>
      <xdr:rowOff>87592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78719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93244</xdr:rowOff>
    </xdr:from>
    <xdr:to>
      <xdr:col>67</xdr:col>
      <xdr:colOff>101600</xdr:colOff>
      <xdr:row>79</xdr:row>
      <xdr:rowOff>23394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14521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104814</xdr:rowOff>
    </xdr:from>
    <xdr:to>
      <xdr:col>85</xdr:col>
      <xdr:colOff>127000</xdr:colOff>
      <xdr:row>93</xdr:row>
      <xdr:rowOff>46355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878214"/>
          <a:ext cx="8382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104814</xdr:rowOff>
    </xdr:from>
    <xdr:to>
      <xdr:col>81</xdr:col>
      <xdr:colOff>50800</xdr:colOff>
      <xdr:row>92</xdr:row>
      <xdr:rowOff>163970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878214"/>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163970</xdr:rowOff>
    </xdr:from>
    <xdr:to>
      <xdr:col>76</xdr:col>
      <xdr:colOff>114300</xdr:colOff>
      <xdr:row>93</xdr:row>
      <xdr:rowOff>37007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937370"/>
          <a:ext cx="889000" cy="4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37007</xdr:rowOff>
    </xdr:from>
    <xdr:to>
      <xdr:col>71</xdr:col>
      <xdr:colOff>177800</xdr:colOff>
      <xdr:row>93</xdr:row>
      <xdr:rowOff>65760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5981857"/>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69296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167005</xdr:rowOff>
    </xdr:from>
    <xdr:to>
      <xdr:col>85</xdr:col>
      <xdr:colOff>177800</xdr:colOff>
      <xdr:row>93</xdr:row>
      <xdr:rowOff>97155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18432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79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54014</xdr:rowOff>
    </xdr:from>
    <xdr:to>
      <xdr:col>81</xdr:col>
      <xdr:colOff>101600</xdr:colOff>
      <xdr:row>92</xdr:row>
      <xdr:rowOff>155614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82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60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113170</xdr:rowOff>
    </xdr:from>
    <xdr:to>
      <xdr:col>76</xdr:col>
      <xdr:colOff>165100</xdr:colOff>
      <xdr:row>93</xdr:row>
      <xdr:rowOff>43320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8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59847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6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157657</xdr:rowOff>
    </xdr:from>
    <xdr:to>
      <xdr:col>72</xdr:col>
      <xdr:colOff>38100</xdr:colOff>
      <xdr:row>93</xdr:row>
      <xdr:rowOff>87807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9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104334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7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14960</xdr:rowOff>
    </xdr:from>
    <xdr:to>
      <xdr:col>67</xdr:col>
      <xdr:colOff>101600</xdr:colOff>
      <xdr:row>93</xdr:row>
      <xdr:rowOff>116560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133087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7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112268</xdr:rowOff>
    </xdr:from>
    <xdr:to>
      <xdr:col>116</xdr:col>
      <xdr:colOff>63500</xdr:colOff>
      <xdr:row>31</xdr:row>
      <xdr:rowOff>141986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542721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26179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41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112268</xdr:rowOff>
    </xdr:from>
    <xdr:to>
      <xdr:col>111</xdr:col>
      <xdr:colOff>177800</xdr:colOff>
      <xdr:row>31</xdr:row>
      <xdr:rowOff>128270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54272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140479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128270</xdr:rowOff>
    </xdr:from>
    <xdr:to>
      <xdr:col>107</xdr:col>
      <xdr:colOff>50800</xdr:colOff>
      <xdr:row>33</xdr:row>
      <xdr:rowOff>105410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54432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140479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105410</xdr:rowOff>
    </xdr:from>
    <xdr:to>
      <xdr:col>102</xdr:col>
      <xdr:colOff>114300</xdr:colOff>
      <xdr:row>33</xdr:row>
      <xdr:rowOff>114554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5763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76471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53611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91186</xdr:rowOff>
    </xdr:from>
    <xdr:to>
      <xdr:col>116</xdr:col>
      <xdr:colOff>114300</xdr:colOff>
      <xdr:row>32</xdr:row>
      <xdr:rowOff>21336</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44213</xdr:rowOff>
    </xdr:from>
    <xdr:ext cx="378565"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535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61468</xdr:rowOff>
    </xdr:from>
    <xdr:to>
      <xdr:col>112</xdr:col>
      <xdr:colOff>38100</xdr:colOff>
      <xdr:row>31</xdr:row>
      <xdr:rowOff>163068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30</xdr:row>
      <xdr:rowOff>8145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5151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77470</xdr:rowOff>
    </xdr:from>
    <xdr:to>
      <xdr:col>107</xdr:col>
      <xdr:colOff>101600</xdr:colOff>
      <xdr:row>32</xdr:row>
      <xdr:rowOff>7620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24147</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54610</xdr:rowOff>
    </xdr:from>
    <xdr:to>
      <xdr:col>102</xdr:col>
      <xdr:colOff>165100</xdr:colOff>
      <xdr:row>33</xdr:row>
      <xdr:rowOff>156210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1287</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548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63754</xdr:rowOff>
    </xdr:from>
    <xdr:to>
      <xdr:col>98</xdr:col>
      <xdr:colOff>38100</xdr:colOff>
      <xdr:row>33</xdr:row>
      <xdr:rowOff>165354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10431</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549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類似団体と比べ、主に総務費で</a:t>
          </a:r>
          <a:r>
            <a:rPr kumimoji="1" lang="en-US" altLang="ja-JP" sz="1300">
              <a:latin typeface="ＭＳ Ｐゴシック" panose="020B0600070205080204" pitchFamily="50" charset="-128"/>
              <a:ea typeface="ＭＳ Ｐゴシック" panose="020B0600070205080204" pitchFamily="50" charset="-128"/>
            </a:rPr>
            <a:t>24,268</a:t>
          </a:r>
          <a:r>
            <a:rPr kumimoji="1" lang="ja-JP" altLang="en-US" sz="1300">
              <a:latin typeface="ＭＳ Ｐゴシック" panose="020B0600070205080204" pitchFamily="50" charset="-128"/>
              <a:ea typeface="ＭＳ Ｐゴシック" panose="020B0600070205080204" pitchFamily="50" charset="-128"/>
            </a:rPr>
            <a:t>円、公債費で</a:t>
          </a:r>
          <a:r>
            <a:rPr kumimoji="1" lang="en-US" altLang="ja-JP" sz="1300">
              <a:latin typeface="ＭＳ Ｐゴシック" panose="020B0600070205080204" pitchFamily="50" charset="-128"/>
              <a:ea typeface="ＭＳ Ｐゴシック" panose="020B0600070205080204" pitchFamily="50" charset="-128"/>
            </a:rPr>
            <a:t>22,635</a:t>
          </a:r>
          <a:r>
            <a:rPr kumimoji="1" lang="ja-JP" altLang="en-US" sz="1300">
              <a:latin typeface="ＭＳ Ｐゴシック" panose="020B0600070205080204" pitchFamily="50" charset="-128"/>
              <a:ea typeface="ＭＳ Ｐゴシック" panose="020B0600070205080204" pitchFamily="50" charset="-128"/>
            </a:rPr>
            <a:t>円多くなっており、土木費で</a:t>
          </a:r>
          <a:r>
            <a:rPr kumimoji="1" lang="en-US" altLang="ja-JP" sz="1300">
              <a:latin typeface="ＭＳ Ｐゴシック" panose="020B0600070205080204" pitchFamily="50" charset="-128"/>
              <a:ea typeface="ＭＳ Ｐゴシック" panose="020B0600070205080204" pitchFamily="50" charset="-128"/>
            </a:rPr>
            <a:t>25,673</a:t>
          </a:r>
          <a:r>
            <a:rPr kumimoji="1" lang="ja-JP" altLang="en-US" sz="1300">
              <a:latin typeface="ＭＳ Ｐゴシック" panose="020B0600070205080204" pitchFamily="50" charset="-128"/>
              <a:ea typeface="ＭＳ Ｐゴシック" panose="020B0600070205080204" pitchFamily="50" charset="-128"/>
            </a:rPr>
            <a:t>円少なくなっている。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前年度と比べ増減が多かった主なものは、民生費で</a:t>
          </a:r>
          <a:r>
            <a:rPr kumimoji="1" lang="en-US" altLang="ja-JP" sz="1300">
              <a:latin typeface="ＭＳ Ｐゴシック" panose="020B0600070205080204" pitchFamily="50" charset="-128"/>
              <a:ea typeface="ＭＳ Ｐゴシック" panose="020B0600070205080204" pitchFamily="50" charset="-128"/>
            </a:rPr>
            <a:t>34,026</a:t>
          </a:r>
          <a:r>
            <a:rPr kumimoji="1" lang="ja-JP" altLang="en-US" sz="1300">
              <a:latin typeface="ＭＳ Ｐゴシック" panose="020B0600070205080204" pitchFamily="50" charset="-128"/>
              <a:ea typeface="ＭＳ Ｐゴシック" panose="020B0600070205080204" pitchFamily="50" charset="-128"/>
            </a:rPr>
            <a:t>円減少している。これは令和４年度に実施した、こども園統合事業費（保育部分）の完了による皆減が主な要因である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12,690</a:t>
          </a:r>
          <a:r>
            <a:rPr kumimoji="1" lang="ja-JP" altLang="en-US" sz="1300">
              <a:latin typeface="ＭＳ Ｐゴシック" panose="020B0600070205080204" pitchFamily="50" charset="-128"/>
              <a:ea typeface="ＭＳ Ｐゴシック" panose="020B0600070205080204" pitchFamily="50" charset="-128"/>
            </a:rPr>
            <a:t>円増加しているが、これは、支所庁舎の改修事業費が増加したことが主な要因である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9,227</a:t>
          </a:r>
          <a:r>
            <a:rPr kumimoji="1" lang="ja-JP" altLang="en-US" sz="1300">
              <a:latin typeface="ＭＳ Ｐゴシック" panose="020B0600070205080204" pitchFamily="50" charset="-128"/>
              <a:ea typeface="ＭＳ Ｐゴシック" panose="020B0600070205080204" pitchFamily="50" charset="-128"/>
            </a:rPr>
            <a:t>円増加しているが、四条公民館の改築事業の実施が主な要因である。</a:t>
          </a:r>
        </a:p>
        <a:p>
          <a:r>
            <a:rPr kumimoji="1" lang="ja-JP" altLang="en-US" sz="1300">
              <a:latin typeface="ＭＳ Ｐゴシック" panose="020B0600070205080204" pitchFamily="50" charset="-128"/>
              <a:ea typeface="ＭＳ Ｐゴシック" panose="020B0600070205080204" pitchFamily="50" charset="-128"/>
            </a:rPr>
            <a:t>公債費は令和４年度で償還が完了した町債もあり、元利償還金が減少したことから、</a:t>
          </a:r>
          <a:r>
            <a:rPr kumimoji="1" lang="en-US" altLang="ja-JP" sz="1300">
              <a:latin typeface="ＭＳ Ｐゴシック" panose="020B0600070205080204" pitchFamily="50" charset="-128"/>
              <a:ea typeface="ＭＳ Ｐゴシック" panose="020B0600070205080204" pitchFamily="50" charset="-128"/>
            </a:rPr>
            <a:t>8,897</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額は継続的に黒字を確保している。実質単年度収支については、赤字、黒字を交互に繰り返していたが、令和５年度は、単年度収支の赤字を補えるだけの財政調整基金の積立額を確保できなかった為、２年連続しての赤字となった。財政調整基金の残高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百万円で、前年度比</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百万円の増となったが、標準財政規模も増加した為、標準財政規模に占める比率は、前年度と比べ</a:t>
          </a:r>
          <a:r>
            <a:rPr kumimoji="1" lang="en-US" altLang="ja-JP" sz="1100">
              <a:latin typeface="ＭＳ ゴシック" pitchFamily="49" charset="-128"/>
              <a:ea typeface="ＭＳ ゴシック" pitchFamily="49" charset="-128"/>
            </a:rPr>
            <a:t>0.16%</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39.39%</a:t>
          </a:r>
          <a:r>
            <a:rPr kumimoji="1" lang="ja-JP" altLang="en-US" sz="1100">
              <a:latin typeface="ＭＳ ゴシック" pitchFamily="49" charset="-128"/>
              <a:ea typeface="ＭＳ ゴシック" pitchFamily="49" charset="-128"/>
            </a:rPr>
            <a:t>となった。人口一人当たりの財政調整基金残高は、約</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万円となっている。前年度の類似団体の標準財政規模に対する財政調整基金割合の平均は</a:t>
          </a:r>
          <a:r>
            <a:rPr kumimoji="1" lang="en-US" altLang="ja-JP" sz="1100">
              <a:latin typeface="ＭＳ ゴシック" pitchFamily="49" charset="-128"/>
              <a:ea typeface="ＭＳ ゴシック" pitchFamily="49" charset="-128"/>
            </a:rPr>
            <a:t>41.0%</a:t>
          </a:r>
          <a:r>
            <a:rPr kumimoji="1" lang="ja-JP" altLang="en-US" sz="1100">
              <a:latin typeface="ＭＳ ゴシック" pitchFamily="49" charset="-128"/>
              <a:ea typeface="ＭＳ ゴシック" pitchFamily="49" charset="-128"/>
            </a:rPr>
            <a:t>、人口一人当たりの財政調整基金残高の平均は</a:t>
          </a:r>
          <a:r>
            <a:rPr kumimoji="1" lang="en-US" altLang="ja-JP" sz="1100">
              <a:latin typeface="ＭＳ ゴシック" pitchFamily="49" charset="-128"/>
              <a:ea typeface="ＭＳ ゴシック" pitchFamily="49" charset="-128"/>
            </a:rPr>
            <a:t>14.6</a:t>
          </a:r>
          <a:r>
            <a:rPr kumimoji="1" lang="ja-JP" altLang="en-US" sz="1100">
              <a:latin typeface="ＭＳ ゴシック" pitchFamily="49" charset="-128"/>
              <a:ea typeface="ＭＳ ゴシック" pitchFamily="49" charset="-128"/>
            </a:rPr>
            <a:t>万円となっており、本町の財政調整基金積立額は高いものではなく、平均的なものである。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一般会計をはじめ、全ての会計で赤字は生じていない。今後とも赤字が発生しないよう経費の節減に取り組んでいく。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実質公債費比率は前年度より</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％となった。主な要因は、元利償還金の額が過去の大型建設事業に係る地方債の返済終了等により減少したことと、合併特例債等に係る基準財政需要額が増加し算入公債費等の額が増加したためである。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年度以降、近年実施した大規模事業の地方債償還や金利上昇の影響のため、上昇傾向となることが予測される。今後も適正かつ計画的な事業の実施を行い、実質公債費比率の上昇抑制に努める。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年度以降連続してマイナス値である。主な要因は充当可能財源等が高い水準を維持していることによるものである。近年、大規模な起債対象事業を実施してきており、また、令和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年度にも情報ネットワークシステム改修事業などの大規模事業が予定されているため、上昇傾向が見込まれるものの、令和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年度以降の大規模事業については事業実施時期について調整を行い、財政負担の平準化を行うなど、計画的・効果的な財政運用を行い、将来負担額の抑制に努める。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香川県まんのう町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百万の積み増し、元利償還金に充当するために減債基金が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千万円減少、事業費充当の為、その他特定目的基金全体で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百万円を減少したことから、全体では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残高があるものの、合併特例債の終了や、公共施設の維持修繕費など、一般財源を充当する事業が多く控えており、今後は残高が減少する見込みである。適切な財源確保と歳出の精査により、健全な基金運営を行う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まんのう町子ども未来夢基金：町内の心身ともに健全な子どもたちを育成するための事業に要する経費に充てる基金。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まんのう町地域振興基金：本町の地域振興に関する施策の推進を図るため、市町村の合併の特例に関する法律第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の地方債等を財源として設置している基金。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まんのう町地域福祉基金：高齢化社会の到来に備え、福祉活動の推進、快適な生活環境の形成等に必要な財源を確保するため設置している。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まんのう町ふるさと応援基金：ふるさと応援寄附金により、多様な人々の参加による活力あるふるさとづくりに資することを目的とする事業の為に設置している。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まんのう町学校教育施設整備基金：本町における学校教育施設整備の事業に充てるために設置している。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積立額　</a:t>
          </a:r>
          <a:r>
            <a:rPr lang="en-US" altLang="ja-JP" sz="1300">
              <a:effectLst/>
              <a:latin typeface="ＭＳ ゴシック" panose="020B0609070205080204" pitchFamily="49" charset="-128"/>
              <a:ea typeface="ＭＳ ゴシック" panose="020B0609070205080204" pitchFamily="49" charset="-128"/>
            </a:rPr>
            <a:t>2</a:t>
          </a:r>
          <a:r>
            <a:rPr lang="ja-JP" altLang="en-US" sz="1300">
              <a:effectLst/>
              <a:latin typeface="ＭＳ ゴシック" panose="020B0609070205080204" pitchFamily="49" charset="-128"/>
              <a:ea typeface="ＭＳ ゴシック" panose="020B0609070205080204" pitchFamily="49" charset="-128"/>
            </a:rPr>
            <a:t>億</a:t>
          </a:r>
          <a:r>
            <a:rPr lang="en-US" altLang="ja-JP" sz="1300">
              <a:effectLst/>
              <a:latin typeface="ＭＳ ゴシック" panose="020B0609070205080204" pitchFamily="49" charset="-128"/>
              <a:ea typeface="ＭＳ ゴシック" panose="020B0609070205080204" pitchFamily="49" charset="-128"/>
            </a:rPr>
            <a:t>2</a:t>
          </a:r>
          <a:r>
            <a:rPr lang="ja-JP" altLang="en-US" sz="1300">
              <a:effectLst/>
              <a:latin typeface="ＭＳ ゴシック" panose="020B0609070205080204" pitchFamily="49" charset="-128"/>
              <a:ea typeface="ＭＳ ゴシック" panose="020B0609070205080204" pitchFamily="49" charset="-128"/>
            </a:rPr>
            <a:t>千</a:t>
          </a:r>
          <a:r>
            <a:rPr lang="en-US" altLang="ja-JP" sz="1300">
              <a:effectLst/>
              <a:latin typeface="ＭＳ ゴシック" panose="020B0609070205080204" pitchFamily="49" charset="-128"/>
              <a:ea typeface="ＭＳ ゴシック" panose="020B0609070205080204" pitchFamily="49" charset="-128"/>
            </a:rPr>
            <a:t>5</a:t>
          </a:r>
          <a:r>
            <a:rPr lang="ja-JP" altLang="en-US" sz="1300">
              <a:effectLst/>
              <a:latin typeface="ＭＳ ゴシック" panose="020B0609070205080204" pitchFamily="49" charset="-128"/>
              <a:ea typeface="ＭＳ ゴシック" panose="020B0609070205080204" pitchFamily="49" charset="-128"/>
            </a:rPr>
            <a:t>百万円　</a:t>
          </a:r>
          <a:r>
            <a:rPr lang="en-US" altLang="ja-JP" sz="1300">
              <a:effectLst/>
              <a:latin typeface="ＭＳ ゴシック" panose="020B0609070205080204" pitchFamily="49" charset="-128"/>
              <a:ea typeface="ＭＳ ゴシック" panose="020B0609070205080204" pitchFamily="49" charset="-128"/>
            </a:rPr>
            <a:t>	</a:t>
          </a:r>
          <a:r>
            <a:rPr lang="ja-JP" altLang="en-US" sz="1300">
              <a:effectLst/>
              <a:latin typeface="ＭＳ ゴシック" panose="020B0609070205080204" pitchFamily="49" charset="-128"/>
              <a:ea typeface="ＭＳ ゴシック" panose="020B0609070205080204" pitchFamily="49" charset="-128"/>
            </a:rPr>
            <a:t>取崩額　</a:t>
          </a:r>
          <a:r>
            <a:rPr lang="en-US" altLang="ja-JP" sz="1300">
              <a:effectLst/>
              <a:latin typeface="ＭＳ ゴシック" panose="020B0609070205080204" pitchFamily="49" charset="-128"/>
              <a:ea typeface="ＭＳ ゴシック" panose="020B0609070205080204" pitchFamily="49" charset="-128"/>
            </a:rPr>
            <a:t>2</a:t>
          </a:r>
          <a:r>
            <a:rPr lang="ja-JP" altLang="en-US" sz="1300">
              <a:effectLst/>
              <a:latin typeface="ＭＳ ゴシック" panose="020B0609070205080204" pitchFamily="49" charset="-128"/>
              <a:ea typeface="ＭＳ ゴシック" panose="020B0609070205080204" pitchFamily="49" charset="-128"/>
            </a:rPr>
            <a:t>億</a:t>
          </a:r>
          <a:r>
            <a:rPr lang="en-US" altLang="ja-JP" sz="1300">
              <a:effectLst/>
              <a:latin typeface="ＭＳ ゴシック" panose="020B0609070205080204" pitchFamily="49" charset="-128"/>
              <a:ea typeface="ＭＳ ゴシック" panose="020B0609070205080204" pitchFamily="49" charset="-128"/>
            </a:rPr>
            <a:t>4</a:t>
          </a:r>
          <a:r>
            <a:rPr lang="ja-JP" altLang="en-US" sz="1300">
              <a:effectLst/>
              <a:latin typeface="ＭＳ ゴシック" panose="020B0609070205080204" pitchFamily="49" charset="-128"/>
              <a:ea typeface="ＭＳ ゴシック" panose="020B0609070205080204" pitchFamily="49" charset="-128"/>
            </a:rPr>
            <a:t>千</a:t>
          </a:r>
          <a:r>
            <a:rPr lang="en-US" altLang="ja-JP" sz="1300">
              <a:effectLst/>
              <a:latin typeface="ＭＳ ゴシック" panose="020B0609070205080204" pitchFamily="49" charset="-128"/>
              <a:ea typeface="ＭＳ ゴシック" panose="020B0609070205080204" pitchFamily="49" charset="-128"/>
            </a:rPr>
            <a:t>5</a:t>
          </a:r>
          <a:r>
            <a:rPr lang="ja-JP" altLang="en-US" sz="1300">
              <a:effectLst/>
              <a:latin typeface="ＭＳ ゴシック" panose="020B0609070205080204" pitchFamily="49" charset="-128"/>
              <a:ea typeface="ＭＳ ゴシック" panose="020B0609070205080204" pitchFamily="49" charset="-128"/>
            </a:rPr>
            <a:t>百万円　　増減額　</a:t>
          </a:r>
          <a:r>
            <a:rPr lang="en-US" altLang="ja-JP" sz="1300">
              <a:effectLst/>
              <a:latin typeface="ＭＳ ゴシック" panose="020B0609070205080204" pitchFamily="49" charset="-128"/>
              <a:ea typeface="ＭＳ ゴシック" panose="020B0609070205080204" pitchFamily="49" charset="-128"/>
            </a:rPr>
            <a:t>1</a:t>
          </a:r>
          <a:r>
            <a:rPr lang="ja-JP" altLang="en-US" sz="1300">
              <a:effectLst/>
              <a:latin typeface="ＭＳ ゴシック" panose="020B0609070205080204" pitchFamily="49" charset="-128"/>
              <a:ea typeface="ＭＳ ゴシック" panose="020B0609070205080204" pitchFamily="49" charset="-128"/>
            </a:rPr>
            <a:t>千</a:t>
          </a:r>
          <a:r>
            <a:rPr lang="en-US" altLang="ja-JP" sz="1300">
              <a:effectLst/>
              <a:latin typeface="ＭＳ ゴシック" panose="020B0609070205080204" pitchFamily="49" charset="-128"/>
              <a:ea typeface="ＭＳ ゴシック" panose="020B0609070205080204" pitchFamily="49" charset="-128"/>
            </a:rPr>
            <a:t>9</a:t>
          </a:r>
          <a:r>
            <a:rPr lang="ja-JP" altLang="en-US" sz="1300">
              <a:effectLst/>
              <a:latin typeface="ＭＳ ゴシック" panose="020B0609070205080204" pitchFamily="49" charset="-128"/>
              <a:ea typeface="ＭＳ ゴシック" panose="020B0609070205080204" pitchFamily="49" charset="-128"/>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差引き増減額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まんのう町学校教育施設整備基金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まんのう町満濃中学校教育振興基金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健やか子ども基金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基金目的に合致する事業を精査しながら、収益額に見合った事業を実施しながら地域福祉の向上に取り組む。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令和４年度決算剰余金及び利息分の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百万円積み立て、財源調整のために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千万円取り崩した結果、残高は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引き続き、基金条例に基づいた積立を継続する。また、取り崩しについては、精査に努め、基金残高の留保・延命化を図る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歳出の増加に対して、歳入の増加が追いつかず、一般財源の不足を補うため、財政調整基金の繰入が恒常的になってきていることや、近年の異常気象に伴う災害対応の為にも、残高の推移を注視し続ける必要がある。令和５年度末現在、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公債費に充当する為、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千万円を取り崩し、財産運用益収入として利息分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今後の金利変動等の公債費の償還リスクに備えるため、公債費の動向も確認しながら活用方針の検討を行っていく。</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臨時財政対策債償還基金費として積み立てた部分はルールに従って取り崩しを行う。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12505615</v>
      </c>
      <c r="BO4" s="436"/>
      <c r="BP4" s="436"/>
      <c r="BQ4" s="436"/>
      <c r="BR4" s="436"/>
      <c r="BS4" s="436"/>
      <c r="BT4" s="436"/>
      <c r="BU4" s="437"/>
      <c r="BV4" s="435">
        <v>13031543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4.4000000000000004</v>
      </c>
      <c r="CU4" s="576"/>
      <c r="CV4" s="576"/>
      <c r="CW4" s="576"/>
      <c r="CX4" s="576"/>
      <c r="CY4" s="576"/>
      <c r="CZ4" s="576"/>
      <c r="DA4" s="577"/>
      <c r="DB4" s="575">
        <v>5.5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12072647</v>
      </c>
      <c r="BO5" s="407"/>
      <c r="BP5" s="407"/>
      <c r="BQ5" s="407"/>
      <c r="BR5" s="407"/>
      <c r="BS5" s="407"/>
      <c r="BT5" s="407"/>
      <c r="BU5" s="408"/>
      <c r="BV5" s="406">
        <v>12554603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85.8</v>
      </c>
      <c r="CU5" s="404"/>
      <c r="CV5" s="404"/>
      <c r="CW5" s="404"/>
      <c r="CX5" s="404"/>
      <c r="CY5" s="404"/>
      <c r="CZ5" s="404"/>
      <c r="DA5" s="405"/>
      <c r="DB5" s="403">
        <v>88.3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432968</v>
      </c>
      <c r="BO6" s="407"/>
      <c r="BP6" s="407"/>
      <c r="BQ6" s="407"/>
      <c r="BR6" s="407"/>
      <c r="BS6" s="407"/>
      <c r="BT6" s="407"/>
      <c r="BU6" s="408"/>
      <c r="BV6" s="406">
        <v>476940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86.3</v>
      </c>
      <c r="CU6" s="550"/>
      <c r="CV6" s="550"/>
      <c r="CW6" s="550"/>
      <c r="CX6" s="550"/>
      <c r="CY6" s="550"/>
      <c r="CZ6" s="550"/>
      <c r="DA6" s="551"/>
      <c r="DB6" s="549">
        <v>89.3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124489</v>
      </c>
      <c r="BO7" s="407"/>
      <c r="BP7" s="407"/>
      <c r="BQ7" s="407"/>
      <c r="BR7" s="407"/>
      <c r="BS7" s="407"/>
      <c r="BT7" s="407"/>
      <c r="BU7" s="408"/>
      <c r="BV7" s="406">
        <v>93827</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7040056</v>
      </c>
      <c r="CU7" s="407"/>
      <c r="CV7" s="407"/>
      <c r="CW7" s="407"/>
      <c r="CX7" s="407"/>
      <c r="CY7" s="407"/>
      <c r="CZ7" s="407"/>
      <c r="DA7" s="408"/>
      <c r="DB7" s="406">
        <v>6994695</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308479</v>
      </c>
      <c r="BO8" s="407"/>
      <c r="BP8" s="407"/>
      <c r="BQ8" s="407"/>
      <c r="BR8" s="407"/>
      <c r="BS8" s="407"/>
      <c r="BT8" s="407"/>
      <c r="BU8" s="408"/>
      <c r="BV8" s="406">
        <v>383113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0.34</v>
      </c>
      <c r="CU8" s="510"/>
      <c r="CV8" s="510"/>
      <c r="CW8" s="510"/>
      <c r="CX8" s="510"/>
      <c r="CY8" s="510"/>
      <c r="CZ8" s="510"/>
      <c r="DA8" s="511"/>
      <c r="DB8" s="509">
        <v>0.34</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17401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-74634</v>
      </c>
      <c r="BO9" s="407"/>
      <c r="BP9" s="407"/>
      <c r="BQ9" s="407"/>
      <c r="BR9" s="407"/>
      <c r="BS9" s="407"/>
      <c r="BT9" s="407"/>
      <c r="BU9" s="408"/>
      <c r="BV9" s="406">
        <v>46102</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15.8</v>
      </c>
      <c r="CU9" s="404"/>
      <c r="CV9" s="404"/>
      <c r="CW9" s="404"/>
      <c r="CX9" s="404"/>
      <c r="CY9" s="404"/>
      <c r="CZ9" s="404"/>
      <c r="DA9" s="405"/>
      <c r="DB9" s="403">
        <v>18.2</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18377</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246706</v>
      </c>
      <c r="BO10" s="407"/>
      <c r="BP10" s="407"/>
      <c r="BQ10" s="407"/>
      <c r="BR10" s="407"/>
      <c r="BS10" s="407"/>
      <c r="BT10" s="407"/>
      <c r="BU10" s="408"/>
      <c r="BV10" s="406">
        <v>236908</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17350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240000</v>
      </c>
      <c r="BO12" s="407"/>
      <c r="BP12" s="407"/>
      <c r="BQ12" s="407"/>
      <c r="BR12" s="407"/>
      <c r="BS12" s="407"/>
      <c r="BT12" s="407"/>
      <c r="BU12" s="408"/>
      <c r="BV12" s="406">
        <v>523000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17130</v>
      </c>
      <c r="S13" s="494"/>
      <c r="T13" s="494"/>
      <c r="U13" s="494"/>
      <c r="V13" s="495"/>
      <c r="W13" s="496" t="s">
        <v>131</v>
      </c>
      <c r="X13" s="392"/>
      <c r="Y13" s="392"/>
      <c r="Z13" s="392"/>
      <c r="AA13" s="392"/>
      <c r="AB13" s="393"/>
      <c r="AC13" s="359">
        <v>997</v>
      </c>
      <c r="AD13" s="360"/>
      <c r="AE13" s="360"/>
      <c r="AF13" s="360"/>
      <c r="AG13" s="361"/>
      <c r="AH13" s="359">
        <v>1134</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-67928</v>
      </c>
      <c r="BO13" s="407"/>
      <c r="BP13" s="407"/>
      <c r="BQ13" s="407"/>
      <c r="BR13" s="407"/>
      <c r="BS13" s="407"/>
      <c r="BT13" s="407"/>
      <c r="BU13" s="408"/>
      <c r="BV13" s="406">
        <v>-239990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8.4</v>
      </c>
      <c r="CU13" s="404"/>
      <c r="CV13" s="404"/>
      <c r="CW13" s="404"/>
      <c r="CX13" s="404"/>
      <c r="CY13" s="404"/>
      <c r="CZ13" s="404"/>
      <c r="DA13" s="405"/>
      <c r="DB13" s="403">
        <v>8.6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17610</v>
      </c>
      <c r="S14" s="494"/>
      <c r="T14" s="494"/>
      <c r="U14" s="494"/>
      <c r="V14" s="495"/>
      <c r="W14" s="497"/>
      <c r="X14" s="395"/>
      <c r="Y14" s="395"/>
      <c r="Z14" s="395"/>
      <c r="AA14" s="395"/>
      <c r="AB14" s="396"/>
      <c r="AC14" s="486">
        <v>12</v>
      </c>
      <c r="AD14" s="487"/>
      <c r="AE14" s="487"/>
      <c r="AF14" s="487"/>
      <c r="AG14" s="488"/>
      <c r="AH14" s="486">
        <v>13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17411</v>
      </c>
      <c r="S15" s="494"/>
      <c r="T15" s="494"/>
      <c r="U15" s="494"/>
      <c r="V15" s="495"/>
      <c r="W15" s="496" t="s">
        <v>137</v>
      </c>
      <c r="X15" s="392"/>
      <c r="Y15" s="392"/>
      <c r="Z15" s="392"/>
      <c r="AA15" s="392"/>
      <c r="AB15" s="393"/>
      <c r="AC15" s="359">
        <v>2337</v>
      </c>
      <c r="AD15" s="360"/>
      <c r="AE15" s="360"/>
      <c r="AF15" s="360"/>
      <c r="AG15" s="361"/>
      <c r="AH15" s="359">
        <v>2501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2209251</v>
      </c>
      <c r="BO15" s="436"/>
      <c r="BP15" s="436"/>
      <c r="BQ15" s="436"/>
      <c r="BR15" s="436"/>
      <c r="BS15" s="436"/>
      <c r="BT15" s="436"/>
      <c r="BU15" s="437"/>
      <c r="BV15" s="435">
        <v>2228280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28.2</v>
      </c>
      <c r="AD16" s="487"/>
      <c r="AE16" s="487"/>
      <c r="AF16" s="487"/>
      <c r="AG16" s="488"/>
      <c r="AH16" s="486">
        <v>28.8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6446965</v>
      </c>
      <c r="BO16" s="407"/>
      <c r="BP16" s="407"/>
      <c r="BQ16" s="407"/>
      <c r="BR16" s="407"/>
      <c r="BS16" s="407"/>
      <c r="BT16" s="407"/>
      <c r="BU16" s="408"/>
      <c r="BV16" s="406">
        <v>6353522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4958</v>
      </c>
      <c r="AD17" s="360"/>
      <c r="AE17" s="360"/>
      <c r="AF17" s="360"/>
      <c r="AG17" s="361"/>
      <c r="AH17" s="359">
        <v>5064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2765700</v>
      </c>
      <c r="BO17" s="407"/>
      <c r="BP17" s="407"/>
      <c r="BQ17" s="407"/>
      <c r="BR17" s="407"/>
      <c r="BS17" s="407"/>
      <c r="BT17" s="407"/>
      <c r="BU17" s="408"/>
      <c r="BV17" s="406">
        <v>2795463</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194.45</v>
      </c>
      <c r="M18" s="459"/>
      <c r="N18" s="459"/>
      <c r="O18" s="459"/>
      <c r="P18" s="459"/>
      <c r="Q18" s="459"/>
      <c r="R18" s="460"/>
      <c r="S18" s="460"/>
      <c r="T18" s="460"/>
      <c r="U18" s="460"/>
      <c r="V18" s="461"/>
      <c r="W18" s="477"/>
      <c r="X18" s="478"/>
      <c r="Y18" s="478"/>
      <c r="Z18" s="478"/>
      <c r="AA18" s="478"/>
      <c r="AB18" s="502"/>
      <c r="AC18" s="376">
        <v>59.8</v>
      </c>
      <c r="AD18" s="377"/>
      <c r="AE18" s="377"/>
      <c r="AF18" s="377"/>
      <c r="AG18" s="462"/>
      <c r="AH18" s="376">
        <v>58.2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6090327</v>
      </c>
      <c r="BO18" s="407"/>
      <c r="BP18" s="407"/>
      <c r="BQ18" s="407"/>
      <c r="BR18" s="407"/>
      <c r="BS18" s="407"/>
      <c r="BT18" s="407"/>
      <c r="BU18" s="408"/>
      <c r="BV18" s="406">
        <v>6195396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89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8872762</v>
      </c>
      <c r="BO19" s="407"/>
      <c r="BP19" s="407"/>
      <c r="BQ19" s="407"/>
      <c r="BR19" s="407"/>
      <c r="BS19" s="407"/>
      <c r="BT19" s="407"/>
      <c r="BU19" s="408"/>
      <c r="BV19" s="406">
        <v>8650710</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6531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12869467</v>
      </c>
      <c r="BO22" s="436"/>
      <c r="BP22" s="436"/>
      <c r="BQ22" s="436"/>
      <c r="BR22" s="436"/>
      <c r="BS22" s="436"/>
      <c r="BT22" s="436"/>
      <c r="BU22" s="437"/>
      <c r="BV22" s="435">
        <v>13008629</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8060118</v>
      </c>
      <c r="BO23" s="407"/>
      <c r="BP23" s="407"/>
      <c r="BQ23" s="407"/>
      <c r="BR23" s="407"/>
      <c r="BS23" s="407"/>
      <c r="BT23" s="407"/>
      <c r="BU23" s="408"/>
      <c r="BV23" s="406">
        <v>7926479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7740</v>
      </c>
      <c r="R24" s="360"/>
      <c r="S24" s="360"/>
      <c r="T24" s="360"/>
      <c r="U24" s="360"/>
      <c r="V24" s="361"/>
      <c r="W24" s="449"/>
      <c r="X24" s="386"/>
      <c r="Y24" s="387"/>
      <c r="Z24" s="362" t="s">
        <v>162</v>
      </c>
      <c r="AA24" s="363"/>
      <c r="AB24" s="363"/>
      <c r="AC24" s="363"/>
      <c r="AD24" s="363"/>
      <c r="AE24" s="363"/>
      <c r="AF24" s="363"/>
      <c r="AG24" s="364"/>
      <c r="AH24" s="359">
        <v>160</v>
      </c>
      <c r="AI24" s="360"/>
      <c r="AJ24" s="360"/>
      <c r="AK24" s="360"/>
      <c r="AL24" s="361"/>
      <c r="AM24" s="359">
        <v>504960</v>
      </c>
      <c r="AN24" s="360"/>
      <c r="AO24" s="360"/>
      <c r="AP24" s="360"/>
      <c r="AQ24" s="360"/>
      <c r="AR24" s="361"/>
      <c r="AS24" s="359">
        <v>3156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9507569</v>
      </c>
      <c r="BO24" s="407"/>
      <c r="BP24" s="407"/>
      <c r="BQ24" s="407"/>
      <c r="BR24" s="407"/>
      <c r="BS24" s="407"/>
      <c r="BT24" s="407"/>
      <c r="BU24" s="408"/>
      <c r="BV24" s="406">
        <v>9279573</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5980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3907560</v>
      </c>
      <c r="BO25" s="436"/>
      <c r="BP25" s="436"/>
      <c r="BQ25" s="436"/>
      <c r="BR25" s="436"/>
      <c r="BS25" s="436"/>
      <c r="BT25" s="436"/>
      <c r="BU25" s="437"/>
      <c r="BV25" s="435">
        <v>4204808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5640</v>
      </c>
      <c r="R26" s="360"/>
      <c r="S26" s="360"/>
      <c r="T26" s="360"/>
      <c r="U26" s="360"/>
      <c r="V26" s="361"/>
      <c r="W26" s="449"/>
      <c r="X26" s="386"/>
      <c r="Y26" s="387"/>
      <c r="Z26" s="362" t="s">
        <v>168</v>
      </c>
      <c r="AA26" s="417"/>
      <c r="AB26" s="417"/>
      <c r="AC26" s="417"/>
      <c r="AD26" s="417"/>
      <c r="AE26" s="417"/>
      <c r="AF26" s="417"/>
      <c r="AG26" s="418"/>
      <c r="AH26" s="359">
        <v>7</v>
      </c>
      <c r="AI26" s="360"/>
      <c r="AJ26" s="360"/>
      <c r="AK26" s="360"/>
      <c r="AL26" s="361"/>
      <c r="AM26" s="359">
        <v>24388</v>
      </c>
      <c r="AN26" s="360"/>
      <c r="AO26" s="360"/>
      <c r="AP26" s="360"/>
      <c r="AQ26" s="360"/>
      <c r="AR26" s="361"/>
      <c r="AS26" s="359">
        <v>3484</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47612</v>
      </c>
      <c r="BO26" s="407"/>
      <c r="BP26" s="407"/>
      <c r="BQ26" s="407"/>
      <c r="BR26" s="407"/>
      <c r="BS26" s="407"/>
      <c r="BT26" s="407"/>
      <c r="BU26" s="408"/>
      <c r="BV26" s="406">
        <v>48886</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3280</v>
      </c>
      <c r="R27" s="360"/>
      <c r="S27" s="360"/>
      <c r="T27" s="360"/>
      <c r="U27" s="360"/>
      <c r="V27" s="361"/>
      <c r="W27" s="449"/>
      <c r="X27" s="386"/>
      <c r="Y27" s="387"/>
      <c r="Z27" s="362" t="s">
        <v>171</v>
      </c>
      <c r="AA27" s="363"/>
      <c r="AB27" s="363"/>
      <c r="AC27" s="363"/>
      <c r="AD27" s="363"/>
      <c r="AE27" s="363"/>
      <c r="AF27" s="363"/>
      <c r="AG27" s="364"/>
      <c r="AH27" s="359">
        <v>36</v>
      </c>
      <c r="AI27" s="360"/>
      <c r="AJ27" s="360"/>
      <c r="AK27" s="360"/>
      <c r="AL27" s="361"/>
      <c r="AM27" s="359">
        <v>100430</v>
      </c>
      <c r="AN27" s="360"/>
      <c r="AO27" s="360"/>
      <c r="AP27" s="360"/>
      <c r="AQ27" s="360"/>
      <c r="AR27" s="361"/>
      <c r="AS27" s="359">
        <v>2790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281584</v>
      </c>
      <c r="BO27" s="441"/>
      <c r="BP27" s="441"/>
      <c r="BQ27" s="441"/>
      <c r="BR27" s="441"/>
      <c r="BS27" s="441"/>
      <c r="BT27" s="441"/>
      <c r="BU27" s="442"/>
      <c r="BV27" s="440">
        <v>281443</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2990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2772867</v>
      </c>
      <c r="BO28" s="436"/>
      <c r="BP28" s="436"/>
      <c r="BQ28" s="436"/>
      <c r="BR28" s="436"/>
      <c r="BS28" s="436"/>
      <c r="BT28" s="436"/>
      <c r="BU28" s="437"/>
      <c r="BV28" s="435">
        <v>2766161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14</v>
      </c>
      <c r="M29" s="360"/>
      <c r="N29" s="360"/>
      <c r="O29" s="360"/>
      <c r="P29" s="361"/>
      <c r="Q29" s="359">
        <v>2840</v>
      </c>
      <c r="R29" s="360"/>
      <c r="S29" s="360"/>
      <c r="T29" s="360"/>
      <c r="U29" s="360"/>
      <c r="V29" s="361"/>
      <c r="W29" s="450"/>
      <c r="X29" s="451"/>
      <c r="Y29" s="452"/>
      <c r="Z29" s="362" t="s">
        <v>177</v>
      </c>
      <c r="AA29" s="363"/>
      <c r="AB29" s="363"/>
      <c r="AC29" s="363"/>
      <c r="AD29" s="363"/>
      <c r="AE29" s="363"/>
      <c r="AF29" s="363"/>
      <c r="AG29" s="364"/>
      <c r="AH29" s="359">
        <v>196</v>
      </c>
      <c r="AI29" s="360"/>
      <c r="AJ29" s="360"/>
      <c r="AK29" s="360"/>
      <c r="AL29" s="361"/>
      <c r="AM29" s="359">
        <v>605390</v>
      </c>
      <c r="AN29" s="360"/>
      <c r="AO29" s="360"/>
      <c r="AP29" s="360"/>
      <c r="AQ29" s="360"/>
      <c r="AR29" s="361"/>
      <c r="AS29" s="359">
        <v>3089</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340760</v>
      </c>
      <c r="BO29" s="407"/>
      <c r="BP29" s="407"/>
      <c r="BQ29" s="407"/>
      <c r="BR29" s="407"/>
      <c r="BS29" s="407"/>
      <c r="BT29" s="407"/>
      <c r="BU29" s="408"/>
      <c r="BV29" s="406">
        <v>660539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2917814</v>
      </c>
      <c r="BO30" s="441"/>
      <c r="BP30" s="441"/>
      <c r="BQ30" s="441"/>
      <c r="BR30" s="441"/>
      <c r="BS30" s="441"/>
      <c r="BT30" s="441"/>
      <c r="BU30" s="442"/>
      <c r="BV30" s="440">
        <v>2937483</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下水道特別会計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仲多度南部消防組合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（一財）ことなみ振興公社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6</v>
      </c>
      <c r="BF35" s="354"/>
      <c r="BG35" s="355" t="str">
        <f>IF('各会計、関係団体の財政状況及び健全化判断比率'!B32="","",'各会計、関係団体の財政状況及び健全化判断比率'!B32)</f>
        <v>農業集落排水特別会計</v>
      </c>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香川県市町総合事務組合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㈲仲南振興公社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7</v>
      </c>
      <c r="BF36" s="354"/>
      <c r="BG36" s="355" t="str">
        <f>IF('各会計、関係団体の財政状況及び健全化判断比率'!B33="","",'各会計、関係団体の財政状況及び健全化判断比率'!B33)</f>
        <v>浄化槽整備推進事業特別会計</v>
      </c>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香川県後期高齢者医療広域連合（一般会計）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㈱グリーンパークまんのう</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香川県後期高齢者医療広域連合（後期高齢者医療事業）</v>
      </c>
      <c r="BZ37" s="355"/>
      <c r="CA37" s="355"/>
      <c r="CB37" s="355"/>
      <c r="CC37" s="355"/>
      <c r="CD37" s="355"/>
      <c r="CE37" s="355"/>
      <c r="CF37" s="355"/>
      <c r="CG37" s="355"/>
      <c r="CH37" s="355"/>
      <c r="CI37" s="355"/>
      <c r="CJ37" s="355"/>
      <c r="CK37" s="355"/>
      <c r="CL37" s="355"/>
      <c r="CM37" s="355"/>
      <c r="CN37" s="175"/>
      <c r="CO37" s="354">
        <f t="shared" si="3"/>
        <v>21</v>
      </c>
      <c r="CP37" s="354"/>
      <c r="CQ37" s="355" t="str">
        <f>IF('各会計、関係団体の財政状況及び健全化判断比率'!BS10="","",'各会計、関係団体の財政状況及び健全化判断比率'!BS10)</f>
        <v>まんのう町土地開発公社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〇</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香川県中部ボートレース事業組合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中讃広域行政事務組合（一般会計）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中讃広域行政事務組合（仲善クリーンセンター）</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中讃広域行政事務組合（瀬戸グリーンセンター）</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中讃広域行政事務組合（クリントピア丸亀）</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まんのう町外二ヶ市町(十郷地区)山林組合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dELXYZp9lE2YTj10g4V4YD7/tFLCdOjXe9XZ7ASE6Gg7CxckHSjkkmnnmCLs0Ypg84smAS6XcF5JFhArK0X8ig==" saltValue="mXguke41nbQc4ICZXyHz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2130115</v>
      </c>
      <c r="S5" s="664"/>
      <c r="T5" s="664"/>
      <c r="U5" s="664"/>
      <c r="V5" s="664"/>
      <c r="W5" s="664"/>
      <c r="X5" s="664"/>
      <c r="Y5" s="689"/>
      <c r="Z5" s="702">
        <v>17</v>
      </c>
      <c r="AA5" s="702"/>
      <c r="AB5" s="702"/>
      <c r="AC5" s="702"/>
      <c r="AD5" s="703">
        <v>2130115</v>
      </c>
      <c r="AE5" s="703"/>
      <c r="AF5" s="703"/>
      <c r="AG5" s="703"/>
      <c r="AH5" s="703"/>
      <c r="AI5" s="703"/>
      <c r="AJ5" s="703"/>
      <c r="AK5" s="703"/>
      <c r="AL5" s="690">
        <v>30.2</v>
      </c>
      <c r="AM5" s="672"/>
      <c r="AN5" s="672"/>
      <c r="AO5" s="691"/>
      <c r="AP5" s="666" t="s">
        <v>216</v>
      </c>
      <c r="AQ5" s="667"/>
      <c r="AR5" s="667"/>
      <c r="AS5" s="667"/>
      <c r="AT5" s="667"/>
      <c r="AU5" s="667"/>
      <c r="AV5" s="667"/>
      <c r="AW5" s="667"/>
      <c r="AX5" s="667"/>
      <c r="AY5" s="667"/>
      <c r="AZ5" s="667"/>
      <c r="BA5" s="667"/>
      <c r="BB5" s="667"/>
      <c r="BC5" s="667"/>
      <c r="BD5" s="667"/>
      <c r="BE5" s="667"/>
      <c r="BF5" s="668"/>
      <c r="BG5" s="608">
        <v>2127669</v>
      </c>
      <c r="BH5" s="609"/>
      <c r="BI5" s="609"/>
      <c r="BJ5" s="609"/>
      <c r="BK5" s="609"/>
      <c r="BL5" s="609"/>
      <c r="BM5" s="609"/>
      <c r="BN5" s="610"/>
      <c r="BO5" s="646">
        <v>99.9</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109458</v>
      </c>
      <c r="S6" s="609"/>
      <c r="T6" s="609"/>
      <c r="U6" s="609"/>
      <c r="V6" s="609"/>
      <c r="W6" s="609"/>
      <c r="X6" s="609"/>
      <c r="Y6" s="610"/>
      <c r="Z6" s="646">
        <v>0.9</v>
      </c>
      <c r="AA6" s="646"/>
      <c r="AB6" s="646"/>
      <c r="AC6" s="646"/>
      <c r="AD6" s="647">
        <v>109458</v>
      </c>
      <c r="AE6" s="647"/>
      <c r="AF6" s="647"/>
      <c r="AG6" s="647"/>
      <c r="AH6" s="647"/>
      <c r="AI6" s="647"/>
      <c r="AJ6" s="647"/>
      <c r="AK6" s="647"/>
      <c r="AL6" s="611">
        <v>1.6</v>
      </c>
      <c r="AM6" s="612"/>
      <c r="AN6" s="612"/>
      <c r="AO6" s="648"/>
      <c r="AP6" s="605" t="s">
        <v>221</v>
      </c>
      <c r="AQ6" s="606"/>
      <c r="AR6" s="606"/>
      <c r="AS6" s="606"/>
      <c r="AT6" s="606"/>
      <c r="AU6" s="606"/>
      <c r="AV6" s="606"/>
      <c r="AW6" s="606"/>
      <c r="AX6" s="606"/>
      <c r="AY6" s="606"/>
      <c r="AZ6" s="606"/>
      <c r="BA6" s="606"/>
      <c r="BB6" s="606"/>
      <c r="BC6" s="606"/>
      <c r="BD6" s="606"/>
      <c r="BE6" s="606"/>
      <c r="BF6" s="607"/>
      <c r="BG6" s="608">
        <v>2127669</v>
      </c>
      <c r="BH6" s="609"/>
      <c r="BI6" s="609"/>
      <c r="BJ6" s="609"/>
      <c r="BK6" s="609"/>
      <c r="BL6" s="609"/>
      <c r="BM6" s="609"/>
      <c r="BN6" s="610"/>
      <c r="BO6" s="646">
        <v>99.9</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120871</v>
      </c>
      <c r="CS6" s="609"/>
      <c r="CT6" s="609"/>
      <c r="CU6" s="609"/>
      <c r="CV6" s="609"/>
      <c r="CW6" s="609"/>
      <c r="CX6" s="609"/>
      <c r="CY6" s="610"/>
      <c r="CZ6" s="690">
        <v>1</v>
      </c>
      <c r="DA6" s="672"/>
      <c r="DB6" s="672"/>
      <c r="DC6" s="692"/>
      <c r="DD6" s="614" t="s">
        <v>122</v>
      </c>
      <c r="DE6" s="609"/>
      <c r="DF6" s="609"/>
      <c r="DG6" s="609"/>
      <c r="DH6" s="609"/>
      <c r="DI6" s="609"/>
      <c r="DJ6" s="609"/>
      <c r="DK6" s="609"/>
      <c r="DL6" s="609"/>
      <c r="DM6" s="609"/>
      <c r="DN6" s="609"/>
      <c r="DO6" s="609"/>
      <c r="DP6" s="610"/>
      <c r="DQ6" s="614">
        <v>120871</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1033</v>
      </c>
      <c r="S7" s="609"/>
      <c r="T7" s="609"/>
      <c r="U7" s="609"/>
      <c r="V7" s="609"/>
      <c r="W7" s="609"/>
      <c r="X7" s="609"/>
      <c r="Y7" s="610"/>
      <c r="Z7" s="646">
        <v>0</v>
      </c>
      <c r="AA7" s="646"/>
      <c r="AB7" s="646"/>
      <c r="AC7" s="646"/>
      <c r="AD7" s="647">
        <v>1033</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806605</v>
      </c>
      <c r="BH7" s="609"/>
      <c r="BI7" s="609"/>
      <c r="BJ7" s="609"/>
      <c r="BK7" s="609"/>
      <c r="BL7" s="609"/>
      <c r="BM7" s="609"/>
      <c r="BN7" s="610"/>
      <c r="BO7" s="646">
        <v>37.9</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2256465</v>
      </c>
      <c r="CS7" s="609"/>
      <c r="CT7" s="609"/>
      <c r="CU7" s="609"/>
      <c r="CV7" s="609"/>
      <c r="CW7" s="609"/>
      <c r="CX7" s="609"/>
      <c r="CY7" s="610"/>
      <c r="CZ7" s="646">
        <v>18.7</v>
      </c>
      <c r="DA7" s="646"/>
      <c r="DB7" s="646"/>
      <c r="DC7" s="646"/>
      <c r="DD7" s="614">
        <v>522800</v>
      </c>
      <c r="DE7" s="609"/>
      <c r="DF7" s="609"/>
      <c r="DG7" s="609"/>
      <c r="DH7" s="609"/>
      <c r="DI7" s="609"/>
      <c r="DJ7" s="609"/>
      <c r="DK7" s="609"/>
      <c r="DL7" s="609"/>
      <c r="DM7" s="609"/>
      <c r="DN7" s="609"/>
      <c r="DO7" s="609"/>
      <c r="DP7" s="610"/>
      <c r="DQ7" s="614">
        <v>1352206</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15669</v>
      </c>
      <c r="S8" s="609"/>
      <c r="T8" s="609"/>
      <c r="U8" s="609"/>
      <c r="V8" s="609"/>
      <c r="W8" s="609"/>
      <c r="X8" s="609"/>
      <c r="Y8" s="610"/>
      <c r="Z8" s="646">
        <v>0.1</v>
      </c>
      <c r="AA8" s="646"/>
      <c r="AB8" s="646"/>
      <c r="AC8" s="646"/>
      <c r="AD8" s="647">
        <v>15669</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30993</v>
      </c>
      <c r="BH8" s="609"/>
      <c r="BI8" s="609"/>
      <c r="BJ8" s="609"/>
      <c r="BK8" s="609"/>
      <c r="BL8" s="609"/>
      <c r="BM8" s="609"/>
      <c r="BN8" s="610"/>
      <c r="BO8" s="646">
        <v>1.5</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3342612</v>
      </c>
      <c r="CS8" s="609"/>
      <c r="CT8" s="609"/>
      <c r="CU8" s="609"/>
      <c r="CV8" s="609"/>
      <c r="CW8" s="609"/>
      <c r="CX8" s="609"/>
      <c r="CY8" s="610"/>
      <c r="CZ8" s="646">
        <v>27.7</v>
      </c>
      <c r="DA8" s="646"/>
      <c r="DB8" s="646"/>
      <c r="DC8" s="646"/>
      <c r="DD8" s="614">
        <v>49585</v>
      </c>
      <c r="DE8" s="609"/>
      <c r="DF8" s="609"/>
      <c r="DG8" s="609"/>
      <c r="DH8" s="609"/>
      <c r="DI8" s="609"/>
      <c r="DJ8" s="609"/>
      <c r="DK8" s="609"/>
      <c r="DL8" s="609"/>
      <c r="DM8" s="609"/>
      <c r="DN8" s="609"/>
      <c r="DO8" s="609"/>
      <c r="DP8" s="610"/>
      <c r="DQ8" s="614">
        <v>2253274</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15743</v>
      </c>
      <c r="S9" s="609"/>
      <c r="T9" s="609"/>
      <c r="U9" s="609"/>
      <c r="V9" s="609"/>
      <c r="W9" s="609"/>
      <c r="X9" s="609"/>
      <c r="Y9" s="610"/>
      <c r="Z9" s="646">
        <v>0.1</v>
      </c>
      <c r="AA9" s="646"/>
      <c r="AB9" s="646"/>
      <c r="AC9" s="646"/>
      <c r="AD9" s="647">
        <v>15743</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682686</v>
      </c>
      <c r="BH9" s="609"/>
      <c r="BI9" s="609"/>
      <c r="BJ9" s="609"/>
      <c r="BK9" s="609"/>
      <c r="BL9" s="609"/>
      <c r="BM9" s="609"/>
      <c r="BN9" s="610"/>
      <c r="BO9" s="646">
        <v>32</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713608</v>
      </c>
      <c r="CS9" s="609"/>
      <c r="CT9" s="609"/>
      <c r="CU9" s="609"/>
      <c r="CV9" s="609"/>
      <c r="CW9" s="609"/>
      <c r="CX9" s="609"/>
      <c r="CY9" s="610"/>
      <c r="CZ9" s="646">
        <v>5.9</v>
      </c>
      <c r="DA9" s="646"/>
      <c r="DB9" s="646"/>
      <c r="DC9" s="646"/>
      <c r="DD9" s="614">
        <v>34371</v>
      </c>
      <c r="DE9" s="609"/>
      <c r="DF9" s="609"/>
      <c r="DG9" s="609"/>
      <c r="DH9" s="609"/>
      <c r="DI9" s="609"/>
      <c r="DJ9" s="609"/>
      <c r="DK9" s="609"/>
      <c r="DL9" s="609"/>
      <c r="DM9" s="609"/>
      <c r="DN9" s="609"/>
      <c r="DO9" s="609"/>
      <c r="DP9" s="610"/>
      <c r="DQ9" s="614">
        <v>527391</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45133</v>
      </c>
      <c r="BH10" s="609"/>
      <c r="BI10" s="609"/>
      <c r="BJ10" s="609"/>
      <c r="BK10" s="609"/>
      <c r="BL10" s="609"/>
      <c r="BM10" s="609"/>
      <c r="BN10" s="610"/>
      <c r="BO10" s="646">
        <v>2.1</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7194</v>
      </c>
      <c r="CS10" s="609"/>
      <c r="CT10" s="609"/>
      <c r="CU10" s="609"/>
      <c r="CV10" s="609"/>
      <c r="CW10" s="609"/>
      <c r="CX10" s="609"/>
      <c r="CY10" s="610"/>
      <c r="CZ10" s="646">
        <v>0.1</v>
      </c>
      <c r="DA10" s="646"/>
      <c r="DB10" s="646"/>
      <c r="DC10" s="646"/>
      <c r="DD10" s="614">
        <v>3630</v>
      </c>
      <c r="DE10" s="609"/>
      <c r="DF10" s="609"/>
      <c r="DG10" s="609"/>
      <c r="DH10" s="609"/>
      <c r="DI10" s="609"/>
      <c r="DJ10" s="609"/>
      <c r="DK10" s="609"/>
      <c r="DL10" s="609"/>
      <c r="DM10" s="609"/>
      <c r="DN10" s="609"/>
      <c r="DO10" s="609"/>
      <c r="DP10" s="610"/>
      <c r="DQ10" s="614">
        <v>3594</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420102</v>
      </c>
      <c r="S11" s="609"/>
      <c r="T11" s="609"/>
      <c r="U11" s="609"/>
      <c r="V11" s="609"/>
      <c r="W11" s="609"/>
      <c r="X11" s="609"/>
      <c r="Y11" s="610"/>
      <c r="Z11" s="611">
        <v>3.4</v>
      </c>
      <c r="AA11" s="612"/>
      <c r="AB11" s="612"/>
      <c r="AC11" s="613"/>
      <c r="AD11" s="614">
        <v>420102</v>
      </c>
      <c r="AE11" s="609"/>
      <c r="AF11" s="609"/>
      <c r="AG11" s="609"/>
      <c r="AH11" s="609"/>
      <c r="AI11" s="609"/>
      <c r="AJ11" s="609"/>
      <c r="AK11" s="610"/>
      <c r="AL11" s="611">
        <v>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47793</v>
      </c>
      <c r="BH11" s="609"/>
      <c r="BI11" s="609"/>
      <c r="BJ11" s="609"/>
      <c r="BK11" s="609"/>
      <c r="BL11" s="609"/>
      <c r="BM11" s="609"/>
      <c r="BN11" s="610"/>
      <c r="BO11" s="646">
        <v>2.2000000000000002</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816220</v>
      </c>
      <c r="CS11" s="609"/>
      <c r="CT11" s="609"/>
      <c r="CU11" s="609"/>
      <c r="CV11" s="609"/>
      <c r="CW11" s="609"/>
      <c r="CX11" s="609"/>
      <c r="CY11" s="610"/>
      <c r="CZ11" s="646">
        <v>6.8</v>
      </c>
      <c r="DA11" s="646"/>
      <c r="DB11" s="646"/>
      <c r="DC11" s="646"/>
      <c r="DD11" s="614">
        <v>265198</v>
      </c>
      <c r="DE11" s="609"/>
      <c r="DF11" s="609"/>
      <c r="DG11" s="609"/>
      <c r="DH11" s="609"/>
      <c r="DI11" s="609"/>
      <c r="DJ11" s="609"/>
      <c r="DK11" s="609"/>
      <c r="DL11" s="609"/>
      <c r="DM11" s="609"/>
      <c r="DN11" s="609"/>
      <c r="DO11" s="609"/>
      <c r="DP11" s="610"/>
      <c r="DQ11" s="614">
        <v>458451</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46501</v>
      </c>
      <c r="S12" s="609"/>
      <c r="T12" s="609"/>
      <c r="U12" s="609"/>
      <c r="V12" s="609"/>
      <c r="W12" s="609"/>
      <c r="X12" s="609"/>
      <c r="Y12" s="610"/>
      <c r="Z12" s="646">
        <v>0.4</v>
      </c>
      <c r="AA12" s="646"/>
      <c r="AB12" s="646"/>
      <c r="AC12" s="646"/>
      <c r="AD12" s="647">
        <v>46501</v>
      </c>
      <c r="AE12" s="647"/>
      <c r="AF12" s="647"/>
      <c r="AG12" s="647"/>
      <c r="AH12" s="647"/>
      <c r="AI12" s="647"/>
      <c r="AJ12" s="647"/>
      <c r="AK12" s="647"/>
      <c r="AL12" s="611">
        <v>0.7</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1111639</v>
      </c>
      <c r="BH12" s="609"/>
      <c r="BI12" s="609"/>
      <c r="BJ12" s="609"/>
      <c r="BK12" s="609"/>
      <c r="BL12" s="609"/>
      <c r="BM12" s="609"/>
      <c r="BN12" s="610"/>
      <c r="BO12" s="646">
        <v>52.2</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619255</v>
      </c>
      <c r="CS12" s="609"/>
      <c r="CT12" s="609"/>
      <c r="CU12" s="609"/>
      <c r="CV12" s="609"/>
      <c r="CW12" s="609"/>
      <c r="CX12" s="609"/>
      <c r="CY12" s="610"/>
      <c r="CZ12" s="646">
        <v>5.0999999999999996</v>
      </c>
      <c r="DA12" s="646"/>
      <c r="DB12" s="646"/>
      <c r="DC12" s="646"/>
      <c r="DD12" s="614">
        <v>3905</v>
      </c>
      <c r="DE12" s="609"/>
      <c r="DF12" s="609"/>
      <c r="DG12" s="609"/>
      <c r="DH12" s="609"/>
      <c r="DI12" s="609"/>
      <c r="DJ12" s="609"/>
      <c r="DK12" s="609"/>
      <c r="DL12" s="609"/>
      <c r="DM12" s="609"/>
      <c r="DN12" s="609"/>
      <c r="DO12" s="609"/>
      <c r="DP12" s="610"/>
      <c r="DQ12" s="614">
        <v>299902</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1108065</v>
      </c>
      <c r="BH13" s="609"/>
      <c r="BI13" s="609"/>
      <c r="BJ13" s="609"/>
      <c r="BK13" s="609"/>
      <c r="BL13" s="609"/>
      <c r="BM13" s="609"/>
      <c r="BN13" s="610"/>
      <c r="BO13" s="646">
        <v>52</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600471</v>
      </c>
      <c r="CS13" s="609"/>
      <c r="CT13" s="609"/>
      <c r="CU13" s="609"/>
      <c r="CV13" s="609"/>
      <c r="CW13" s="609"/>
      <c r="CX13" s="609"/>
      <c r="CY13" s="610"/>
      <c r="CZ13" s="646">
        <v>5</v>
      </c>
      <c r="DA13" s="646"/>
      <c r="DB13" s="646"/>
      <c r="DC13" s="646"/>
      <c r="DD13" s="614">
        <v>333569</v>
      </c>
      <c r="DE13" s="609"/>
      <c r="DF13" s="609"/>
      <c r="DG13" s="609"/>
      <c r="DH13" s="609"/>
      <c r="DI13" s="609"/>
      <c r="DJ13" s="609"/>
      <c r="DK13" s="609"/>
      <c r="DL13" s="609"/>
      <c r="DM13" s="609"/>
      <c r="DN13" s="609"/>
      <c r="DO13" s="609"/>
      <c r="DP13" s="610"/>
      <c r="DQ13" s="614">
        <v>346911</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1269</v>
      </c>
      <c r="S14" s="609"/>
      <c r="T14" s="609"/>
      <c r="U14" s="609"/>
      <c r="V14" s="609"/>
      <c r="W14" s="609"/>
      <c r="X14" s="609"/>
      <c r="Y14" s="610"/>
      <c r="Z14" s="646">
        <v>0</v>
      </c>
      <c r="AA14" s="646"/>
      <c r="AB14" s="646"/>
      <c r="AC14" s="646"/>
      <c r="AD14" s="647">
        <v>1269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85269</v>
      </c>
      <c r="BH14" s="609"/>
      <c r="BI14" s="609"/>
      <c r="BJ14" s="609"/>
      <c r="BK14" s="609"/>
      <c r="BL14" s="609"/>
      <c r="BM14" s="609"/>
      <c r="BN14" s="610"/>
      <c r="BO14" s="646">
        <v>4</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585090</v>
      </c>
      <c r="CS14" s="609"/>
      <c r="CT14" s="609"/>
      <c r="CU14" s="609"/>
      <c r="CV14" s="609"/>
      <c r="CW14" s="609"/>
      <c r="CX14" s="609"/>
      <c r="CY14" s="610"/>
      <c r="CZ14" s="646">
        <v>4.8</v>
      </c>
      <c r="DA14" s="646"/>
      <c r="DB14" s="646"/>
      <c r="DC14" s="646"/>
      <c r="DD14" s="614">
        <v>71596</v>
      </c>
      <c r="DE14" s="609"/>
      <c r="DF14" s="609"/>
      <c r="DG14" s="609"/>
      <c r="DH14" s="609"/>
      <c r="DI14" s="609"/>
      <c r="DJ14" s="609"/>
      <c r="DK14" s="609"/>
      <c r="DL14" s="609"/>
      <c r="DM14" s="609"/>
      <c r="DN14" s="609"/>
      <c r="DO14" s="609"/>
      <c r="DP14" s="610"/>
      <c r="DQ14" s="614">
        <v>524343</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124156</v>
      </c>
      <c r="BH15" s="609"/>
      <c r="BI15" s="609"/>
      <c r="BJ15" s="609"/>
      <c r="BK15" s="609"/>
      <c r="BL15" s="609"/>
      <c r="BM15" s="609"/>
      <c r="BN15" s="610"/>
      <c r="BO15" s="646">
        <v>5.8</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1592707</v>
      </c>
      <c r="CS15" s="609"/>
      <c r="CT15" s="609"/>
      <c r="CU15" s="609"/>
      <c r="CV15" s="609"/>
      <c r="CW15" s="609"/>
      <c r="CX15" s="609"/>
      <c r="CY15" s="610"/>
      <c r="CZ15" s="646">
        <v>13.2</v>
      </c>
      <c r="DA15" s="646"/>
      <c r="DB15" s="646"/>
      <c r="DC15" s="646"/>
      <c r="DD15" s="614">
        <v>280836</v>
      </c>
      <c r="DE15" s="609"/>
      <c r="DF15" s="609"/>
      <c r="DG15" s="609"/>
      <c r="DH15" s="609"/>
      <c r="DI15" s="609"/>
      <c r="DJ15" s="609"/>
      <c r="DK15" s="609"/>
      <c r="DL15" s="609"/>
      <c r="DM15" s="609"/>
      <c r="DN15" s="609"/>
      <c r="DO15" s="609"/>
      <c r="DP15" s="610"/>
      <c r="DQ15" s="614">
        <v>1136756</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12652</v>
      </c>
      <c r="S16" s="609"/>
      <c r="T16" s="609"/>
      <c r="U16" s="609"/>
      <c r="V16" s="609"/>
      <c r="W16" s="609"/>
      <c r="X16" s="609"/>
      <c r="Y16" s="610"/>
      <c r="Z16" s="646">
        <v>0.1</v>
      </c>
      <c r="AA16" s="646"/>
      <c r="AB16" s="646"/>
      <c r="AC16" s="646"/>
      <c r="AD16" s="647">
        <v>12652</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6305</v>
      </c>
      <c r="CS16" s="609"/>
      <c r="CT16" s="609"/>
      <c r="CU16" s="609"/>
      <c r="CV16" s="609"/>
      <c r="CW16" s="609"/>
      <c r="CX16" s="609"/>
      <c r="CY16" s="610"/>
      <c r="CZ16" s="646">
        <v>0.1</v>
      </c>
      <c r="DA16" s="646"/>
      <c r="DB16" s="646"/>
      <c r="DC16" s="646"/>
      <c r="DD16" s="614" t="s">
        <v>122</v>
      </c>
      <c r="DE16" s="609"/>
      <c r="DF16" s="609"/>
      <c r="DG16" s="609"/>
      <c r="DH16" s="609"/>
      <c r="DI16" s="609"/>
      <c r="DJ16" s="609"/>
      <c r="DK16" s="609"/>
      <c r="DL16" s="609"/>
      <c r="DM16" s="609"/>
      <c r="DN16" s="609"/>
      <c r="DO16" s="609"/>
      <c r="DP16" s="610"/>
      <c r="DQ16" s="614">
        <v>4246</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33753</v>
      </c>
      <c r="S17" s="609"/>
      <c r="T17" s="609"/>
      <c r="U17" s="609"/>
      <c r="V17" s="609"/>
      <c r="W17" s="609"/>
      <c r="X17" s="609"/>
      <c r="Y17" s="610"/>
      <c r="Z17" s="646">
        <v>0.3</v>
      </c>
      <c r="AA17" s="646"/>
      <c r="AB17" s="646"/>
      <c r="AC17" s="646"/>
      <c r="AD17" s="647">
        <v>33753</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1402751</v>
      </c>
      <c r="CS17" s="609"/>
      <c r="CT17" s="609"/>
      <c r="CU17" s="609"/>
      <c r="CV17" s="609"/>
      <c r="CW17" s="609"/>
      <c r="CX17" s="609"/>
      <c r="CY17" s="610"/>
      <c r="CZ17" s="646">
        <v>11.6</v>
      </c>
      <c r="DA17" s="646"/>
      <c r="DB17" s="646"/>
      <c r="DC17" s="646"/>
      <c r="DD17" s="614" t="s">
        <v>122</v>
      </c>
      <c r="DE17" s="609"/>
      <c r="DF17" s="609"/>
      <c r="DG17" s="609"/>
      <c r="DH17" s="609"/>
      <c r="DI17" s="609"/>
      <c r="DJ17" s="609"/>
      <c r="DK17" s="609"/>
      <c r="DL17" s="609"/>
      <c r="DM17" s="609"/>
      <c r="DN17" s="609"/>
      <c r="DO17" s="609"/>
      <c r="DP17" s="610"/>
      <c r="DQ17" s="614">
        <v>1402751</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23700</v>
      </c>
      <c r="S18" s="609"/>
      <c r="T18" s="609"/>
      <c r="U18" s="609"/>
      <c r="V18" s="609"/>
      <c r="W18" s="609"/>
      <c r="X18" s="609"/>
      <c r="Y18" s="610"/>
      <c r="Z18" s="646">
        <v>0.2</v>
      </c>
      <c r="AA18" s="646"/>
      <c r="AB18" s="646"/>
      <c r="AC18" s="646"/>
      <c r="AD18" s="647">
        <v>23700</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v>9098</v>
      </c>
      <c r="CS18" s="609"/>
      <c r="CT18" s="609"/>
      <c r="CU18" s="609"/>
      <c r="CV18" s="609"/>
      <c r="CW18" s="609"/>
      <c r="CX18" s="609"/>
      <c r="CY18" s="610"/>
      <c r="CZ18" s="646">
        <v>0.1</v>
      </c>
      <c r="DA18" s="646"/>
      <c r="DB18" s="646"/>
      <c r="DC18" s="646"/>
      <c r="DD18" s="614" t="s">
        <v>122</v>
      </c>
      <c r="DE18" s="609"/>
      <c r="DF18" s="609"/>
      <c r="DG18" s="609"/>
      <c r="DH18" s="609"/>
      <c r="DI18" s="609"/>
      <c r="DJ18" s="609"/>
      <c r="DK18" s="609"/>
      <c r="DL18" s="609"/>
      <c r="DM18" s="609"/>
      <c r="DN18" s="609"/>
      <c r="DO18" s="609"/>
      <c r="DP18" s="610"/>
      <c r="DQ18" s="614">
        <v>9098</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16498</v>
      </c>
      <c r="S19" s="609"/>
      <c r="T19" s="609"/>
      <c r="U19" s="609"/>
      <c r="V19" s="609"/>
      <c r="W19" s="609"/>
      <c r="X19" s="609"/>
      <c r="Y19" s="610"/>
      <c r="Z19" s="646">
        <v>0.1</v>
      </c>
      <c r="AA19" s="646"/>
      <c r="AB19" s="646"/>
      <c r="AC19" s="646"/>
      <c r="AD19" s="647">
        <v>16498</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2446</v>
      </c>
      <c r="BH19" s="609"/>
      <c r="BI19" s="609"/>
      <c r="BJ19" s="609"/>
      <c r="BK19" s="609"/>
      <c r="BL19" s="609"/>
      <c r="BM19" s="609"/>
      <c r="BN19" s="610"/>
      <c r="BO19" s="646">
        <v>0.1</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7202</v>
      </c>
      <c r="S20" s="609"/>
      <c r="T20" s="609"/>
      <c r="U20" s="609"/>
      <c r="V20" s="609"/>
      <c r="W20" s="609"/>
      <c r="X20" s="609"/>
      <c r="Y20" s="610"/>
      <c r="Z20" s="646">
        <v>0.1</v>
      </c>
      <c r="AA20" s="646"/>
      <c r="AB20" s="646"/>
      <c r="AC20" s="646"/>
      <c r="AD20" s="647">
        <v>7202</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2446</v>
      </c>
      <c r="BH20" s="609"/>
      <c r="BI20" s="609"/>
      <c r="BJ20" s="609"/>
      <c r="BK20" s="609"/>
      <c r="BL20" s="609"/>
      <c r="BM20" s="609"/>
      <c r="BN20" s="610"/>
      <c r="BO20" s="646">
        <v>0.1</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12072647</v>
      </c>
      <c r="CS20" s="609"/>
      <c r="CT20" s="609"/>
      <c r="CU20" s="609"/>
      <c r="CV20" s="609"/>
      <c r="CW20" s="609"/>
      <c r="CX20" s="609"/>
      <c r="CY20" s="610"/>
      <c r="CZ20" s="646">
        <v>100</v>
      </c>
      <c r="DA20" s="646"/>
      <c r="DB20" s="646"/>
      <c r="DC20" s="646"/>
      <c r="DD20" s="614">
        <v>1565490</v>
      </c>
      <c r="DE20" s="609"/>
      <c r="DF20" s="609"/>
      <c r="DG20" s="609"/>
      <c r="DH20" s="609"/>
      <c r="DI20" s="609"/>
      <c r="DJ20" s="609"/>
      <c r="DK20" s="609"/>
      <c r="DL20" s="609"/>
      <c r="DM20" s="609"/>
      <c r="DN20" s="609"/>
      <c r="DO20" s="609"/>
      <c r="DP20" s="610"/>
      <c r="DQ20" s="614">
        <v>8439794</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4499340</v>
      </c>
      <c r="S21" s="609"/>
      <c r="T21" s="609"/>
      <c r="U21" s="609"/>
      <c r="V21" s="609"/>
      <c r="W21" s="609"/>
      <c r="X21" s="609"/>
      <c r="Y21" s="610"/>
      <c r="Z21" s="646">
        <v>36</v>
      </c>
      <c r="AA21" s="646"/>
      <c r="AB21" s="646"/>
      <c r="AC21" s="646"/>
      <c r="AD21" s="647">
        <v>4237714</v>
      </c>
      <c r="AE21" s="647"/>
      <c r="AF21" s="647"/>
      <c r="AG21" s="647"/>
      <c r="AH21" s="647"/>
      <c r="AI21" s="647"/>
      <c r="AJ21" s="647"/>
      <c r="AK21" s="647"/>
      <c r="AL21" s="611">
        <v>60</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2446</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4237714</v>
      </c>
      <c r="S22" s="609"/>
      <c r="T22" s="609"/>
      <c r="U22" s="609"/>
      <c r="V22" s="609"/>
      <c r="W22" s="609"/>
      <c r="X22" s="609"/>
      <c r="Y22" s="610"/>
      <c r="Z22" s="646">
        <v>33.9</v>
      </c>
      <c r="AA22" s="646"/>
      <c r="AB22" s="646"/>
      <c r="AC22" s="646"/>
      <c r="AD22" s="647">
        <v>4237714</v>
      </c>
      <c r="AE22" s="647"/>
      <c r="AF22" s="647"/>
      <c r="AG22" s="647"/>
      <c r="AH22" s="647"/>
      <c r="AI22" s="647"/>
      <c r="AJ22" s="647"/>
      <c r="AK22" s="647"/>
      <c r="AL22" s="611">
        <v>60</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261626</v>
      </c>
      <c r="S23" s="609"/>
      <c r="T23" s="609"/>
      <c r="U23" s="609"/>
      <c r="V23" s="609"/>
      <c r="W23" s="609"/>
      <c r="X23" s="609"/>
      <c r="Y23" s="610"/>
      <c r="Z23" s="646">
        <v>2.1</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4894757</v>
      </c>
      <c r="CS24" s="664"/>
      <c r="CT24" s="664"/>
      <c r="CU24" s="664"/>
      <c r="CV24" s="664"/>
      <c r="CW24" s="664"/>
      <c r="CX24" s="664"/>
      <c r="CY24" s="689"/>
      <c r="CZ24" s="690">
        <v>40.5</v>
      </c>
      <c r="DA24" s="672"/>
      <c r="DB24" s="672"/>
      <c r="DC24" s="692"/>
      <c r="DD24" s="688">
        <v>3989675</v>
      </c>
      <c r="DE24" s="664"/>
      <c r="DF24" s="664"/>
      <c r="DG24" s="664"/>
      <c r="DH24" s="664"/>
      <c r="DI24" s="664"/>
      <c r="DJ24" s="664"/>
      <c r="DK24" s="689"/>
      <c r="DL24" s="688">
        <v>3204143</v>
      </c>
      <c r="DM24" s="664"/>
      <c r="DN24" s="664"/>
      <c r="DO24" s="664"/>
      <c r="DP24" s="664"/>
      <c r="DQ24" s="664"/>
      <c r="DR24" s="664"/>
      <c r="DS24" s="664"/>
      <c r="DT24" s="664"/>
      <c r="DU24" s="664"/>
      <c r="DV24" s="689"/>
      <c r="DW24" s="690">
        <v>45.2</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7309335</v>
      </c>
      <c r="S25" s="609"/>
      <c r="T25" s="609"/>
      <c r="U25" s="609"/>
      <c r="V25" s="609"/>
      <c r="W25" s="609"/>
      <c r="X25" s="609"/>
      <c r="Y25" s="610"/>
      <c r="Z25" s="646">
        <v>58.4</v>
      </c>
      <c r="AA25" s="646"/>
      <c r="AB25" s="646"/>
      <c r="AC25" s="646"/>
      <c r="AD25" s="647">
        <v>7047709</v>
      </c>
      <c r="AE25" s="647"/>
      <c r="AF25" s="647"/>
      <c r="AG25" s="647"/>
      <c r="AH25" s="647"/>
      <c r="AI25" s="647"/>
      <c r="AJ25" s="647"/>
      <c r="AK25" s="647"/>
      <c r="AL25" s="611">
        <v>99.9</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2078486</v>
      </c>
      <c r="CS25" s="621"/>
      <c r="CT25" s="621"/>
      <c r="CU25" s="621"/>
      <c r="CV25" s="621"/>
      <c r="CW25" s="621"/>
      <c r="CX25" s="621"/>
      <c r="CY25" s="622"/>
      <c r="CZ25" s="611">
        <v>17.2</v>
      </c>
      <c r="DA25" s="623"/>
      <c r="DB25" s="623"/>
      <c r="DC25" s="624"/>
      <c r="DD25" s="614">
        <v>1946299</v>
      </c>
      <c r="DE25" s="621"/>
      <c r="DF25" s="621"/>
      <c r="DG25" s="621"/>
      <c r="DH25" s="621"/>
      <c r="DI25" s="621"/>
      <c r="DJ25" s="621"/>
      <c r="DK25" s="622"/>
      <c r="DL25" s="614">
        <v>1446082</v>
      </c>
      <c r="DM25" s="621"/>
      <c r="DN25" s="621"/>
      <c r="DO25" s="621"/>
      <c r="DP25" s="621"/>
      <c r="DQ25" s="621"/>
      <c r="DR25" s="621"/>
      <c r="DS25" s="621"/>
      <c r="DT25" s="621"/>
      <c r="DU25" s="621"/>
      <c r="DV25" s="622"/>
      <c r="DW25" s="611">
        <v>20.399999999999999</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2019</v>
      </c>
      <c r="S26" s="609"/>
      <c r="T26" s="609"/>
      <c r="U26" s="609"/>
      <c r="V26" s="609"/>
      <c r="W26" s="609"/>
      <c r="X26" s="609"/>
      <c r="Y26" s="610"/>
      <c r="Z26" s="646">
        <v>0</v>
      </c>
      <c r="AA26" s="646"/>
      <c r="AB26" s="646"/>
      <c r="AC26" s="646"/>
      <c r="AD26" s="647">
        <v>2019</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1078848</v>
      </c>
      <c r="CS26" s="609"/>
      <c r="CT26" s="609"/>
      <c r="CU26" s="609"/>
      <c r="CV26" s="609"/>
      <c r="CW26" s="609"/>
      <c r="CX26" s="609"/>
      <c r="CY26" s="610"/>
      <c r="CZ26" s="611">
        <v>8.9</v>
      </c>
      <c r="DA26" s="623"/>
      <c r="DB26" s="623"/>
      <c r="DC26" s="624"/>
      <c r="DD26" s="614">
        <v>987019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82130</v>
      </c>
      <c r="S27" s="609"/>
      <c r="T27" s="609"/>
      <c r="U27" s="609"/>
      <c r="V27" s="609"/>
      <c r="W27" s="609"/>
      <c r="X27" s="609"/>
      <c r="Y27" s="610"/>
      <c r="Z27" s="646">
        <v>0.7</v>
      </c>
      <c r="AA27" s="646"/>
      <c r="AB27" s="646"/>
      <c r="AC27" s="646"/>
      <c r="AD27" s="647">
        <v>1656</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2130115</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1413520</v>
      </c>
      <c r="CS27" s="621"/>
      <c r="CT27" s="621"/>
      <c r="CU27" s="621"/>
      <c r="CV27" s="621"/>
      <c r="CW27" s="621"/>
      <c r="CX27" s="621"/>
      <c r="CY27" s="622"/>
      <c r="CZ27" s="611">
        <v>11.7</v>
      </c>
      <c r="DA27" s="623"/>
      <c r="DB27" s="623"/>
      <c r="DC27" s="624"/>
      <c r="DD27" s="614">
        <v>640625</v>
      </c>
      <c r="DE27" s="621"/>
      <c r="DF27" s="621"/>
      <c r="DG27" s="621"/>
      <c r="DH27" s="621"/>
      <c r="DI27" s="621"/>
      <c r="DJ27" s="621"/>
      <c r="DK27" s="622"/>
      <c r="DL27" s="614">
        <v>355310</v>
      </c>
      <c r="DM27" s="621"/>
      <c r="DN27" s="621"/>
      <c r="DO27" s="621"/>
      <c r="DP27" s="621"/>
      <c r="DQ27" s="621"/>
      <c r="DR27" s="621"/>
      <c r="DS27" s="621"/>
      <c r="DT27" s="621"/>
      <c r="DU27" s="621"/>
      <c r="DV27" s="622"/>
      <c r="DW27" s="611">
        <v>5</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146441</v>
      </c>
      <c r="S28" s="609"/>
      <c r="T28" s="609"/>
      <c r="U28" s="609"/>
      <c r="V28" s="609"/>
      <c r="W28" s="609"/>
      <c r="X28" s="609"/>
      <c r="Y28" s="610"/>
      <c r="Z28" s="646">
        <v>1.2</v>
      </c>
      <c r="AA28" s="646"/>
      <c r="AB28" s="646"/>
      <c r="AC28" s="646"/>
      <c r="AD28" s="647">
        <v>6897</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1402751</v>
      </c>
      <c r="CS28" s="609"/>
      <c r="CT28" s="609"/>
      <c r="CU28" s="609"/>
      <c r="CV28" s="609"/>
      <c r="CW28" s="609"/>
      <c r="CX28" s="609"/>
      <c r="CY28" s="610"/>
      <c r="CZ28" s="611">
        <v>11.6</v>
      </c>
      <c r="DA28" s="623"/>
      <c r="DB28" s="623"/>
      <c r="DC28" s="624"/>
      <c r="DD28" s="614">
        <v>1402751</v>
      </c>
      <c r="DE28" s="609"/>
      <c r="DF28" s="609"/>
      <c r="DG28" s="609"/>
      <c r="DH28" s="609"/>
      <c r="DI28" s="609"/>
      <c r="DJ28" s="609"/>
      <c r="DK28" s="610"/>
      <c r="DL28" s="614">
        <v>1402751</v>
      </c>
      <c r="DM28" s="609"/>
      <c r="DN28" s="609"/>
      <c r="DO28" s="609"/>
      <c r="DP28" s="609"/>
      <c r="DQ28" s="609"/>
      <c r="DR28" s="609"/>
      <c r="DS28" s="609"/>
      <c r="DT28" s="609"/>
      <c r="DU28" s="609"/>
      <c r="DV28" s="610"/>
      <c r="DW28" s="611">
        <v>19.8</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53935</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1402751</v>
      </c>
      <c r="CS29" s="621"/>
      <c r="CT29" s="621"/>
      <c r="CU29" s="621"/>
      <c r="CV29" s="621"/>
      <c r="CW29" s="621"/>
      <c r="CX29" s="621"/>
      <c r="CY29" s="622"/>
      <c r="CZ29" s="611">
        <v>11.6</v>
      </c>
      <c r="DA29" s="623"/>
      <c r="DB29" s="623"/>
      <c r="DC29" s="624"/>
      <c r="DD29" s="614">
        <v>1402751</v>
      </c>
      <c r="DE29" s="621"/>
      <c r="DF29" s="621"/>
      <c r="DG29" s="621"/>
      <c r="DH29" s="621"/>
      <c r="DI29" s="621"/>
      <c r="DJ29" s="621"/>
      <c r="DK29" s="622"/>
      <c r="DL29" s="614">
        <v>1402751</v>
      </c>
      <c r="DM29" s="621"/>
      <c r="DN29" s="621"/>
      <c r="DO29" s="621"/>
      <c r="DP29" s="621"/>
      <c r="DQ29" s="621"/>
      <c r="DR29" s="621"/>
      <c r="DS29" s="621"/>
      <c r="DT29" s="621"/>
      <c r="DU29" s="621"/>
      <c r="DV29" s="622"/>
      <c r="DW29" s="611">
        <v>19.8</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1041206</v>
      </c>
      <c r="S30" s="609"/>
      <c r="T30" s="609"/>
      <c r="U30" s="609"/>
      <c r="V30" s="609"/>
      <c r="W30" s="609"/>
      <c r="X30" s="609"/>
      <c r="Y30" s="610"/>
      <c r="Z30" s="646">
        <v>8.3000000000000007</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1368062</v>
      </c>
      <c r="CS30" s="609"/>
      <c r="CT30" s="609"/>
      <c r="CU30" s="609"/>
      <c r="CV30" s="609"/>
      <c r="CW30" s="609"/>
      <c r="CX30" s="609"/>
      <c r="CY30" s="610"/>
      <c r="CZ30" s="611">
        <v>11.3</v>
      </c>
      <c r="DA30" s="623"/>
      <c r="DB30" s="623"/>
      <c r="DC30" s="624"/>
      <c r="DD30" s="614">
        <v>1368062</v>
      </c>
      <c r="DE30" s="609"/>
      <c r="DF30" s="609"/>
      <c r="DG30" s="609"/>
      <c r="DH30" s="609"/>
      <c r="DI30" s="609"/>
      <c r="DJ30" s="609"/>
      <c r="DK30" s="610"/>
      <c r="DL30" s="614">
        <v>1368062</v>
      </c>
      <c r="DM30" s="609"/>
      <c r="DN30" s="609"/>
      <c r="DO30" s="609"/>
      <c r="DP30" s="609"/>
      <c r="DQ30" s="609"/>
      <c r="DR30" s="609"/>
      <c r="DS30" s="609"/>
      <c r="DT30" s="609"/>
      <c r="DU30" s="609"/>
      <c r="DV30" s="610"/>
      <c r="DW30" s="611">
        <v>19.3</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96.8</v>
      </c>
      <c r="BN31" s="671"/>
      <c r="BO31" s="671"/>
      <c r="BP31" s="671"/>
      <c r="BQ31" s="673"/>
      <c r="BR31" s="670">
        <v>99.6</v>
      </c>
      <c r="BS31" s="671"/>
      <c r="BT31" s="671"/>
      <c r="BU31" s="671"/>
      <c r="BV31" s="671"/>
      <c r="BW31" s="671"/>
      <c r="BX31" s="672">
        <v>97</v>
      </c>
      <c r="BY31" s="671"/>
      <c r="BZ31" s="671"/>
      <c r="CA31" s="671"/>
      <c r="CB31" s="673"/>
      <c r="CD31" s="629"/>
      <c r="CE31" s="630"/>
      <c r="CF31" s="605" t="s">
        <v>300</v>
      </c>
      <c r="CG31" s="606"/>
      <c r="CH31" s="606"/>
      <c r="CI31" s="606"/>
      <c r="CJ31" s="606"/>
      <c r="CK31" s="606"/>
      <c r="CL31" s="606"/>
      <c r="CM31" s="606"/>
      <c r="CN31" s="606"/>
      <c r="CO31" s="606"/>
      <c r="CP31" s="606"/>
      <c r="CQ31" s="607"/>
      <c r="CR31" s="608">
        <v>34689</v>
      </c>
      <c r="CS31" s="621"/>
      <c r="CT31" s="621"/>
      <c r="CU31" s="621"/>
      <c r="CV31" s="621"/>
      <c r="CW31" s="621"/>
      <c r="CX31" s="621"/>
      <c r="CY31" s="622"/>
      <c r="CZ31" s="611">
        <v>0.3</v>
      </c>
      <c r="DA31" s="623"/>
      <c r="DB31" s="623"/>
      <c r="DC31" s="624"/>
      <c r="DD31" s="614">
        <v>34689</v>
      </c>
      <c r="DE31" s="621"/>
      <c r="DF31" s="621"/>
      <c r="DG31" s="621"/>
      <c r="DH31" s="621"/>
      <c r="DI31" s="621"/>
      <c r="DJ31" s="621"/>
      <c r="DK31" s="622"/>
      <c r="DL31" s="614">
        <v>34689</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671507</v>
      </c>
      <c r="S32" s="609"/>
      <c r="T32" s="609"/>
      <c r="U32" s="609"/>
      <c r="V32" s="609"/>
      <c r="W32" s="609"/>
      <c r="X32" s="609"/>
      <c r="Y32" s="610"/>
      <c r="Z32" s="646">
        <v>5.4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99.4</v>
      </c>
      <c r="BH32" s="621"/>
      <c r="BI32" s="621"/>
      <c r="BJ32" s="621"/>
      <c r="BK32" s="621"/>
      <c r="BL32" s="621"/>
      <c r="BM32" s="612">
        <v>98</v>
      </c>
      <c r="BN32" s="621"/>
      <c r="BO32" s="621"/>
      <c r="BP32" s="621"/>
      <c r="BQ32" s="644"/>
      <c r="BR32" s="674">
        <v>99.7</v>
      </c>
      <c r="BS32" s="621"/>
      <c r="BT32" s="621"/>
      <c r="BU32" s="621"/>
      <c r="BV32" s="621"/>
      <c r="BW32" s="621"/>
      <c r="BX32" s="612">
        <v>98.4</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75998</v>
      </c>
      <c r="S33" s="609"/>
      <c r="T33" s="609"/>
      <c r="U33" s="609"/>
      <c r="V33" s="609"/>
      <c r="W33" s="609"/>
      <c r="X33" s="609"/>
      <c r="Y33" s="610"/>
      <c r="Z33" s="646">
        <v>0.6</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99.4</v>
      </c>
      <c r="BH33" s="593"/>
      <c r="BI33" s="593"/>
      <c r="BJ33" s="593"/>
      <c r="BK33" s="593"/>
      <c r="BL33" s="593"/>
      <c r="BM33" s="639">
        <v>95.4</v>
      </c>
      <c r="BN33" s="593"/>
      <c r="BO33" s="593"/>
      <c r="BP33" s="593"/>
      <c r="BQ33" s="656"/>
      <c r="BR33" s="669">
        <v>99.5</v>
      </c>
      <c r="BS33" s="593"/>
      <c r="BT33" s="593"/>
      <c r="BU33" s="593"/>
      <c r="BV33" s="593"/>
      <c r="BW33" s="593"/>
      <c r="BX33" s="639">
        <v>95.4</v>
      </c>
      <c r="BY33" s="593"/>
      <c r="BZ33" s="593"/>
      <c r="CA33" s="593"/>
      <c r="CB33" s="656"/>
      <c r="CD33" s="605" t="s">
        <v>307</v>
      </c>
      <c r="CE33" s="606"/>
      <c r="CF33" s="606"/>
      <c r="CG33" s="606"/>
      <c r="CH33" s="606"/>
      <c r="CI33" s="606"/>
      <c r="CJ33" s="606"/>
      <c r="CK33" s="606"/>
      <c r="CL33" s="606"/>
      <c r="CM33" s="606"/>
      <c r="CN33" s="606"/>
      <c r="CO33" s="606"/>
      <c r="CP33" s="606"/>
      <c r="CQ33" s="607"/>
      <c r="CR33" s="608">
        <v>5606095</v>
      </c>
      <c r="CS33" s="621"/>
      <c r="CT33" s="621"/>
      <c r="CU33" s="621"/>
      <c r="CV33" s="621"/>
      <c r="CW33" s="621"/>
      <c r="CX33" s="621"/>
      <c r="CY33" s="622"/>
      <c r="CZ33" s="611">
        <v>46.4</v>
      </c>
      <c r="DA33" s="623"/>
      <c r="DB33" s="623"/>
      <c r="DC33" s="624"/>
      <c r="DD33" s="614">
        <v>4115267</v>
      </c>
      <c r="DE33" s="621"/>
      <c r="DF33" s="621"/>
      <c r="DG33" s="621"/>
      <c r="DH33" s="621"/>
      <c r="DI33" s="621"/>
      <c r="DJ33" s="621"/>
      <c r="DK33" s="622"/>
      <c r="DL33" s="614">
        <v>2886184</v>
      </c>
      <c r="DM33" s="621"/>
      <c r="DN33" s="621"/>
      <c r="DO33" s="621"/>
      <c r="DP33" s="621"/>
      <c r="DQ33" s="621"/>
      <c r="DR33" s="621"/>
      <c r="DS33" s="621"/>
      <c r="DT33" s="621"/>
      <c r="DU33" s="621"/>
      <c r="DV33" s="622"/>
      <c r="DW33" s="611">
        <v>40.700000000000003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125219</v>
      </c>
      <c r="S34" s="609"/>
      <c r="T34" s="609"/>
      <c r="U34" s="609"/>
      <c r="V34" s="609"/>
      <c r="W34" s="609"/>
      <c r="X34" s="609"/>
      <c r="Y34" s="610"/>
      <c r="Z34" s="646">
        <v>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1841564</v>
      </c>
      <c r="CS34" s="609"/>
      <c r="CT34" s="609"/>
      <c r="CU34" s="609"/>
      <c r="CV34" s="609"/>
      <c r="CW34" s="609"/>
      <c r="CX34" s="609"/>
      <c r="CY34" s="610"/>
      <c r="CZ34" s="611">
        <v>15.3</v>
      </c>
      <c r="DA34" s="623"/>
      <c r="DB34" s="623"/>
      <c r="DC34" s="624"/>
      <c r="DD34" s="614">
        <v>1322947</v>
      </c>
      <c r="DE34" s="609"/>
      <c r="DF34" s="609"/>
      <c r="DG34" s="609"/>
      <c r="DH34" s="609"/>
      <c r="DI34" s="609"/>
      <c r="DJ34" s="609"/>
      <c r="DK34" s="610"/>
      <c r="DL34" s="614">
        <v>935950</v>
      </c>
      <c r="DM34" s="609"/>
      <c r="DN34" s="609"/>
      <c r="DO34" s="609"/>
      <c r="DP34" s="609"/>
      <c r="DQ34" s="609"/>
      <c r="DR34" s="609"/>
      <c r="DS34" s="609"/>
      <c r="DT34" s="609"/>
      <c r="DU34" s="609"/>
      <c r="DV34" s="610"/>
      <c r="DW34" s="611">
        <v>13.2</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834597</v>
      </c>
      <c r="S35" s="609"/>
      <c r="T35" s="609"/>
      <c r="U35" s="609"/>
      <c r="V35" s="609"/>
      <c r="W35" s="609"/>
      <c r="X35" s="609"/>
      <c r="Y35" s="610"/>
      <c r="Z35" s="646">
        <v>6.7</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256187</v>
      </c>
      <c r="CS35" s="621"/>
      <c r="CT35" s="621"/>
      <c r="CU35" s="621"/>
      <c r="CV35" s="621"/>
      <c r="CW35" s="621"/>
      <c r="CX35" s="621"/>
      <c r="CY35" s="622"/>
      <c r="CZ35" s="611">
        <v>2.1</v>
      </c>
      <c r="DA35" s="623"/>
      <c r="DB35" s="623"/>
      <c r="DC35" s="624"/>
      <c r="DD35" s="614">
        <v>239235</v>
      </c>
      <c r="DE35" s="621"/>
      <c r="DF35" s="621"/>
      <c r="DG35" s="621"/>
      <c r="DH35" s="621"/>
      <c r="DI35" s="621"/>
      <c r="DJ35" s="621"/>
      <c r="DK35" s="622"/>
      <c r="DL35" s="614">
        <v>239235</v>
      </c>
      <c r="DM35" s="621"/>
      <c r="DN35" s="621"/>
      <c r="DO35" s="621"/>
      <c r="DP35" s="621"/>
      <c r="DQ35" s="621"/>
      <c r="DR35" s="621"/>
      <c r="DS35" s="621"/>
      <c r="DT35" s="621"/>
      <c r="DU35" s="621"/>
      <c r="DV35" s="622"/>
      <c r="DW35" s="611">
        <v>3.4</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462880</v>
      </c>
      <c r="S36" s="609"/>
      <c r="T36" s="609"/>
      <c r="U36" s="609"/>
      <c r="V36" s="609"/>
      <c r="W36" s="609"/>
      <c r="X36" s="609"/>
      <c r="Y36" s="610"/>
      <c r="Z36" s="646">
        <v>3.7</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1269133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16257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1770194</v>
      </c>
      <c r="CS36" s="609"/>
      <c r="CT36" s="609"/>
      <c r="CU36" s="609"/>
      <c r="CV36" s="609"/>
      <c r="CW36" s="609"/>
      <c r="CX36" s="609"/>
      <c r="CY36" s="610"/>
      <c r="CZ36" s="611">
        <v>14.7</v>
      </c>
      <c r="DA36" s="623"/>
      <c r="DB36" s="623"/>
      <c r="DC36" s="624"/>
      <c r="DD36" s="614">
        <v>1206163</v>
      </c>
      <c r="DE36" s="609"/>
      <c r="DF36" s="609"/>
      <c r="DG36" s="609"/>
      <c r="DH36" s="609"/>
      <c r="DI36" s="609"/>
      <c r="DJ36" s="609"/>
      <c r="DK36" s="610"/>
      <c r="DL36" s="614">
        <v>888993</v>
      </c>
      <c r="DM36" s="609"/>
      <c r="DN36" s="609"/>
      <c r="DO36" s="609"/>
      <c r="DP36" s="609"/>
      <c r="DQ36" s="609"/>
      <c r="DR36" s="609"/>
      <c r="DS36" s="609"/>
      <c r="DT36" s="609"/>
      <c r="DU36" s="609"/>
      <c r="DV36" s="610"/>
      <c r="DW36" s="611">
        <v>12.5</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471448</v>
      </c>
      <c r="S37" s="609"/>
      <c r="T37" s="609"/>
      <c r="U37" s="609"/>
      <c r="V37" s="609"/>
      <c r="W37" s="609"/>
      <c r="X37" s="609"/>
      <c r="Y37" s="610"/>
      <c r="Z37" s="646">
        <v>3.8</v>
      </c>
      <c r="AA37" s="646"/>
      <c r="AB37" s="646"/>
      <c r="AC37" s="646"/>
      <c r="AD37" s="647" t="s">
        <v>122</v>
      </c>
      <c r="AE37" s="647"/>
      <c r="AF37" s="647"/>
      <c r="AG37" s="647"/>
      <c r="AH37" s="647"/>
      <c r="AI37" s="647"/>
      <c r="AJ37" s="647"/>
      <c r="AK37" s="647"/>
      <c r="AL37" s="611" t="s">
        <v>122</v>
      </c>
      <c r="AM37" s="612"/>
      <c r="AN37" s="612"/>
      <c r="AO37" s="648"/>
      <c r="AQ37" s="641" t="s">
        <v>319</v>
      </c>
      <c r="AR37" s="642"/>
      <c r="AS37" s="642"/>
      <c r="AT37" s="642"/>
      <c r="AU37" s="642"/>
      <c r="AV37" s="642"/>
      <c r="AW37" s="642"/>
      <c r="AX37" s="642"/>
      <c r="AY37" s="643"/>
      <c r="AZ37" s="608">
        <v>155357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476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685406</v>
      </c>
      <c r="CS37" s="621"/>
      <c r="CT37" s="621"/>
      <c r="CU37" s="621"/>
      <c r="CV37" s="621"/>
      <c r="CW37" s="621"/>
      <c r="CX37" s="621"/>
      <c r="CY37" s="622"/>
      <c r="CZ37" s="611">
        <v>5.7</v>
      </c>
      <c r="DA37" s="623"/>
      <c r="DB37" s="623"/>
      <c r="DC37" s="624"/>
      <c r="DD37" s="614">
        <v>647371</v>
      </c>
      <c r="DE37" s="621"/>
      <c r="DF37" s="621"/>
      <c r="DG37" s="621"/>
      <c r="DH37" s="621"/>
      <c r="DI37" s="621"/>
      <c r="DJ37" s="621"/>
      <c r="DK37" s="622"/>
      <c r="DL37" s="614">
        <v>647371</v>
      </c>
      <c r="DM37" s="621"/>
      <c r="DN37" s="621"/>
      <c r="DO37" s="621"/>
      <c r="DP37" s="621"/>
      <c r="DQ37" s="621"/>
      <c r="DR37" s="621"/>
      <c r="DS37" s="621"/>
      <c r="DT37" s="621"/>
      <c r="DU37" s="621"/>
      <c r="DV37" s="622"/>
      <c r="DW37" s="611">
        <v>9.1</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1228900</v>
      </c>
      <c r="S38" s="609"/>
      <c r="T38" s="609"/>
      <c r="U38" s="609"/>
      <c r="V38" s="609"/>
      <c r="W38" s="609"/>
      <c r="X38" s="609"/>
      <c r="Y38" s="610"/>
      <c r="Z38" s="646">
        <v>9.8000000000000007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52958</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2262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1216175</v>
      </c>
      <c r="CS38" s="609"/>
      <c r="CT38" s="609"/>
      <c r="CU38" s="609"/>
      <c r="CV38" s="609"/>
      <c r="CW38" s="609"/>
      <c r="CX38" s="609"/>
      <c r="CY38" s="610"/>
      <c r="CZ38" s="611">
        <v>10.1</v>
      </c>
      <c r="DA38" s="623"/>
      <c r="DB38" s="623"/>
      <c r="DC38" s="624"/>
      <c r="DD38" s="614">
        <v>1030128</v>
      </c>
      <c r="DE38" s="609"/>
      <c r="DF38" s="609"/>
      <c r="DG38" s="609"/>
      <c r="DH38" s="609"/>
      <c r="DI38" s="609"/>
      <c r="DJ38" s="609"/>
      <c r="DK38" s="610"/>
      <c r="DL38" s="614">
        <v>820874</v>
      </c>
      <c r="DM38" s="609"/>
      <c r="DN38" s="609"/>
      <c r="DO38" s="609"/>
      <c r="DP38" s="609"/>
      <c r="DQ38" s="609"/>
      <c r="DR38" s="609"/>
      <c r="DS38" s="609"/>
      <c r="DT38" s="609"/>
      <c r="DU38" s="609"/>
      <c r="DV38" s="610"/>
      <c r="DW38" s="611">
        <v>11.6</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11198</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3402</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487795</v>
      </c>
      <c r="CS39" s="621"/>
      <c r="CT39" s="621"/>
      <c r="CU39" s="621"/>
      <c r="CV39" s="621"/>
      <c r="CW39" s="621"/>
      <c r="CX39" s="621"/>
      <c r="CY39" s="622"/>
      <c r="CZ39" s="611">
        <v>4</v>
      </c>
      <c r="DA39" s="623"/>
      <c r="DB39" s="623"/>
      <c r="DC39" s="624"/>
      <c r="DD39" s="614">
        <v>315662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36600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85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34180</v>
      </c>
      <c r="CS40" s="609"/>
      <c r="CT40" s="609"/>
      <c r="CU40" s="609"/>
      <c r="CV40" s="609"/>
      <c r="CW40" s="609"/>
      <c r="CX40" s="609"/>
      <c r="CY40" s="610"/>
      <c r="CZ40" s="611">
        <v>0.3</v>
      </c>
      <c r="DA40" s="623"/>
      <c r="DB40" s="623"/>
      <c r="DC40" s="624"/>
      <c r="DD40" s="614">
        <v>1132</v>
      </c>
      <c r="DE40" s="609"/>
      <c r="DF40" s="609"/>
      <c r="DG40" s="609"/>
      <c r="DH40" s="609"/>
      <c r="DI40" s="609"/>
      <c r="DJ40" s="609"/>
      <c r="DK40" s="610"/>
      <c r="DL40" s="614">
        <v>1132</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12505615</v>
      </c>
      <c r="S41" s="633"/>
      <c r="T41" s="633"/>
      <c r="U41" s="633"/>
      <c r="V41" s="633"/>
      <c r="W41" s="633"/>
      <c r="X41" s="633"/>
      <c r="Y41" s="636"/>
      <c r="Z41" s="637">
        <v>100</v>
      </c>
      <c r="AA41" s="637"/>
      <c r="AB41" s="637"/>
      <c r="AC41" s="637"/>
      <c r="AD41" s="638">
        <v>7058281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205498</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844122</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452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1571795</v>
      </c>
      <c r="CS42" s="621"/>
      <c r="CT42" s="621"/>
      <c r="CU42" s="621"/>
      <c r="CV42" s="621"/>
      <c r="CW42" s="621"/>
      <c r="CX42" s="621"/>
      <c r="CY42" s="622"/>
      <c r="CZ42" s="611">
        <v>13</v>
      </c>
      <c r="DA42" s="623"/>
      <c r="DB42" s="623"/>
      <c r="DC42" s="624"/>
      <c r="DD42" s="614">
        <v>334852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45523</v>
      </c>
      <c r="CS43" s="621"/>
      <c r="CT43" s="621"/>
      <c r="CU43" s="621"/>
      <c r="CV43" s="621"/>
      <c r="CW43" s="621"/>
      <c r="CX43" s="621"/>
      <c r="CY43" s="622"/>
      <c r="CZ43" s="611">
        <v>0.4</v>
      </c>
      <c r="DA43" s="623"/>
      <c r="DB43" s="623"/>
      <c r="DC43" s="624"/>
      <c r="DD43" s="614">
        <v>45523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1565490</v>
      </c>
      <c r="CS44" s="609"/>
      <c r="CT44" s="609"/>
      <c r="CU44" s="609"/>
      <c r="CV44" s="609"/>
      <c r="CW44" s="609"/>
      <c r="CX44" s="609"/>
      <c r="CY44" s="610"/>
      <c r="CZ44" s="611">
        <v>13</v>
      </c>
      <c r="DA44" s="612"/>
      <c r="DB44" s="612"/>
      <c r="DC44" s="613"/>
      <c r="DD44" s="614">
        <v>330606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68215</v>
      </c>
      <c r="CS45" s="621"/>
      <c r="CT45" s="621"/>
      <c r="CU45" s="621"/>
      <c r="CV45" s="621"/>
      <c r="CW45" s="621"/>
      <c r="CX45" s="621"/>
      <c r="CY45" s="622"/>
      <c r="CZ45" s="611">
        <v>0.6</v>
      </c>
      <c r="DA45" s="623"/>
      <c r="DB45" s="623"/>
      <c r="DC45" s="624"/>
      <c r="DD45" s="614">
        <v>16933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1464234</v>
      </c>
      <c r="CS46" s="609"/>
      <c r="CT46" s="609"/>
      <c r="CU46" s="609"/>
      <c r="CV46" s="609"/>
      <c r="CW46" s="609"/>
      <c r="CX46" s="609"/>
      <c r="CY46" s="610"/>
      <c r="CZ46" s="611">
        <v>12.1</v>
      </c>
      <c r="DA46" s="612"/>
      <c r="DB46" s="612"/>
      <c r="DC46" s="613"/>
      <c r="DD46" s="614">
        <v>311113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6305</v>
      </c>
      <c r="CS47" s="621"/>
      <c r="CT47" s="621"/>
      <c r="CU47" s="621"/>
      <c r="CV47" s="621"/>
      <c r="CW47" s="621"/>
      <c r="CX47" s="621"/>
      <c r="CY47" s="622"/>
      <c r="CZ47" s="611">
        <v>0.1</v>
      </c>
      <c r="DA47" s="623"/>
      <c r="DB47" s="623"/>
      <c r="DC47" s="624"/>
      <c r="DD47" s="614">
        <v>4246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12072647</v>
      </c>
      <c r="CS49" s="593"/>
      <c r="CT49" s="593"/>
      <c r="CU49" s="593"/>
      <c r="CV49" s="593"/>
      <c r="CW49" s="593"/>
      <c r="CX49" s="593"/>
      <c r="CY49" s="594"/>
      <c r="CZ49" s="595">
        <v>100</v>
      </c>
      <c r="DA49" s="596"/>
      <c r="DB49" s="596"/>
      <c r="DC49" s="597"/>
      <c r="DD49" s="598">
        <v>8439794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dTT5+DNf4WJO9/kYH0pjgsxrd4goCqbcgLdD1hDOyILP2WxJn1ZsABhULMemmk5/xjE/96Zfr8IEsy6do7dmmQ==" saltValue="5bEJIfBflKPiyEh+bfsqb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9" t="s">
        <v>352</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9"/>
      <c r="BI2" s="107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0" t="s">
        <v>353</v>
      </c>
      <c r="DK2" s="1081"/>
      <c r="DL2" s="1081"/>
      <c r="DM2" s="1081"/>
      <c r="DN2" s="1081"/>
      <c r="DO2" s="1082"/>
      <c r="DP2" s="222"/>
      <c r="DQ2" s="1080" t="s">
        <v>354</v>
      </c>
      <c r="DR2" s="1081"/>
      <c r="DS2" s="1081"/>
      <c r="DT2" s="1081"/>
      <c r="DU2" s="1081"/>
      <c r="DV2" s="1081"/>
      <c r="DW2" s="1081"/>
      <c r="DX2" s="1081"/>
      <c r="DY2" s="1081"/>
      <c r="DZ2" s="1082"/>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8" t="s">
        <v>355</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3"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3" t="s">
        <v>371</v>
      </c>
      <c r="DH5" s="1074"/>
      <c r="DI5" s="1074"/>
      <c r="DJ5" s="1074"/>
      <c r="DK5" s="1075"/>
      <c r="DL5" s="1073" t="s">
        <v>372</v>
      </c>
      <c r="DM5" s="1074"/>
      <c r="DN5" s="1074"/>
      <c r="DO5" s="1074"/>
      <c r="DP5" s="1075"/>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4"/>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6"/>
      <c r="DH6" s="1077"/>
      <c r="DI6" s="1077"/>
      <c r="DJ6" s="1077"/>
      <c r="DK6" s="1078"/>
      <c r="DL6" s="1076"/>
      <c r="DM6" s="1077"/>
      <c r="DN6" s="1077"/>
      <c r="DO6" s="1077"/>
      <c r="DP6" s="1078"/>
      <c r="DQ6" s="991"/>
      <c r="DR6" s="992"/>
      <c r="DS6" s="992"/>
      <c r="DT6" s="992"/>
      <c r="DU6" s="993"/>
      <c r="DV6" s="991"/>
      <c r="DW6" s="992"/>
      <c r="DX6" s="992"/>
      <c r="DY6" s="992"/>
      <c r="DZ6" s="1003"/>
      <c r="EA6" s="228"/>
    </row>
    <row r="7" spans="1:131" s="229" customFormat="1" ht="26.25" customHeight="1" thickTop="1" x14ac:dyDescent="0.15">
      <c r="A7" s="230">
        <v>1</v>
      </c>
      <c r="B7" s="1036" t="s">
        <v>374</v>
      </c>
      <c r="C7" s="1037"/>
      <c r="D7" s="1037"/>
      <c r="E7" s="1037"/>
      <c r="F7" s="1037"/>
      <c r="G7" s="1037"/>
      <c r="H7" s="1037"/>
      <c r="I7" s="1037"/>
      <c r="J7" s="1037"/>
      <c r="K7" s="1037"/>
      <c r="L7" s="1037"/>
      <c r="M7" s="1037"/>
      <c r="N7" s="1037"/>
      <c r="O7" s="1037"/>
      <c r="P7" s="1038"/>
      <c r="Q7" s="1091">
        <v>12649</v>
      </c>
      <c r="R7" s="1092"/>
      <c r="S7" s="1092"/>
      <c r="T7" s="1092"/>
      <c r="U7" s="1092"/>
      <c r="V7" s="1092">
        <v>12091</v>
      </c>
      <c r="W7" s="1092"/>
      <c r="X7" s="1092"/>
      <c r="Y7" s="1092"/>
      <c r="Z7" s="1092"/>
      <c r="AA7" s="1092">
        <v>558</v>
      </c>
      <c r="AB7" s="1092"/>
      <c r="AC7" s="1092"/>
      <c r="AD7" s="1092"/>
      <c r="AE7" s="1093"/>
      <c r="AF7" s="1094">
        <v>434</v>
      </c>
      <c r="AG7" s="1095"/>
      <c r="AH7" s="1095"/>
      <c r="AI7" s="1095"/>
      <c r="AJ7" s="1096"/>
      <c r="AK7" s="1097">
        <v>795</v>
      </c>
      <c r="AL7" s="1098"/>
      <c r="AM7" s="1098"/>
      <c r="AN7" s="1098"/>
      <c r="AO7" s="1098"/>
      <c r="AP7" s="1098">
        <v>12869</v>
      </c>
      <c r="AQ7" s="1098"/>
      <c r="AR7" s="1098"/>
      <c r="AS7" s="1098"/>
      <c r="AT7" s="1098"/>
      <c r="AU7" s="1099"/>
      <c r="AV7" s="1099"/>
      <c r="AW7" s="1099"/>
      <c r="AX7" s="1099"/>
      <c r="AY7" s="1100"/>
      <c r="AZ7" s="226"/>
      <c r="BA7" s="226"/>
      <c r="BB7" s="226"/>
      <c r="BC7" s="226"/>
      <c r="BD7" s="226"/>
      <c r="BE7" s="227"/>
      <c r="BF7" s="227"/>
      <c r="BG7" s="227"/>
      <c r="BH7" s="227"/>
      <c r="BI7" s="227"/>
      <c r="BJ7" s="227"/>
      <c r="BK7" s="227"/>
      <c r="BL7" s="227"/>
      <c r="BM7" s="227"/>
      <c r="BN7" s="227"/>
      <c r="BO7" s="227"/>
      <c r="BP7" s="227"/>
      <c r="BQ7" s="230">
        <v>1</v>
      </c>
      <c r="BR7" s="231"/>
      <c r="BS7" s="1088" t="s">
        <v>547</v>
      </c>
      <c r="BT7" s="1089"/>
      <c r="BU7" s="1089"/>
      <c r="BV7" s="1089"/>
      <c r="BW7" s="1089"/>
      <c r="BX7" s="1089"/>
      <c r="BY7" s="1089"/>
      <c r="BZ7" s="1089"/>
      <c r="CA7" s="1089"/>
      <c r="CB7" s="1089"/>
      <c r="CC7" s="1089"/>
      <c r="CD7" s="1089"/>
      <c r="CE7" s="1089"/>
      <c r="CF7" s="1089"/>
      <c r="CG7" s="1101"/>
      <c r="CH7" s="1085">
        <v>9</v>
      </c>
      <c r="CI7" s="1086"/>
      <c r="CJ7" s="1086"/>
      <c r="CK7" s="1086"/>
      <c r="CL7" s="1087"/>
      <c r="CM7" s="1085">
        <v>83</v>
      </c>
      <c r="CN7" s="1086"/>
      <c r="CO7" s="1086"/>
      <c r="CP7" s="1086"/>
      <c r="CQ7" s="1087"/>
      <c r="CR7" s="1085">
        <v>102</v>
      </c>
      <c r="CS7" s="1086"/>
      <c r="CT7" s="1086"/>
      <c r="CU7" s="1086"/>
      <c r="CV7" s="1087"/>
      <c r="CW7" s="1085" t="s">
        <v>552</v>
      </c>
      <c r="CX7" s="1086"/>
      <c r="CY7" s="1086"/>
      <c r="CZ7" s="1086"/>
      <c r="DA7" s="1087"/>
      <c r="DB7" s="1085" t="s">
        <v>552</v>
      </c>
      <c r="DC7" s="1086"/>
      <c r="DD7" s="1086"/>
      <c r="DE7" s="1086"/>
      <c r="DF7" s="1087"/>
      <c r="DG7" s="1085" t="s">
        <v>552</v>
      </c>
      <c r="DH7" s="1086"/>
      <c r="DI7" s="1086"/>
      <c r="DJ7" s="1086"/>
      <c r="DK7" s="1087"/>
      <c r="DL7" s="1085" t="s">
        <v>552</v>
      </c>
      <c r="DM7" s="1086"/>
      <c r="DN7" s="1086"/>
      <c r="DO7" s="1086"/>
      <c r="DP7" s="1087"/>
      <c r="DQ7" s="1085" t="s">
        <v>552</v>
      </c>
      <c r="DR7" s="1086"/>
      <c r="DS7" s="1086"/>
      <c r="DT7" s="1086"/>
      <c r="DU7" s="1087"/>
      <c r="DV7" s="1088"/>
      <c r="DW7" s="1089"/>
      <c r="DX7" s="1089"/>
      <c r="DY7" s="1089"/>
      <c r="DZ7" s="1090"/>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9"/>
      <c r="AL8" s="1070"/>
      <c r="AM8" s="1070"/>
      <c r="AN8" s="1070"/>
      <c r="AO8" s="1070"/>
      <c r="AP8" s="1070"/>
      <c r="AQ8" s="1070"/>
      <c r="AR8" s="1070"/>
      <c r="AS8" s="1070"/>
      <c r="AT8" s="1070"/>
      <c r="AU8" s="1071"/>
      <c r="AV8" s="1071"/>
      <c r="AW8" s="1071"/>
      <c r="AX8" s="1071"/>
      <c r="AY8" s="1072"/>
      <c r="AZ8" s="226"/>
      <c r="BA8" s="226"/>
      <c r="BB8" s="226"/>
      <c r="BC8" s="226"/>
      <c r="BD8" s="226"/>
      <c r="BE8" s="227"/>
      <c r="BF8" s="227"/>
      <c r="BG8" s="227"/>
      <c r="BH8" s="227"/>
      <c r="BI8" s="227"/>
      <c r="BJ8" s="227"/>
      <c r="BK8" s="227"/>
      <c r="BL8" s="227"/>
      <c r="BM8" s="227"/>
      <c r="BN8" s="227"/>
      <c r="BO8" s="227"/>
      <c r="BP8" s="227"/>
      <c r="BQ8" s="232">
        <v>2</v>
      </c>
      <c r="BR8" s="233"/>
      <c r="BS8" s="979" t="s">
        <v>548</v>
      </c>
      <c r="BT8" s="980"/>
      <c r="BU8" s="980"/>
      <c r="BV8" s="980"/>
      <c r="BW8" s="980"/>
      <c r="BX8" s="980"/>
      <c r="BY8" s="980"/>
      <c r="BZ8" s="980"/>
      <c r="CA8" s="980"/>
      <c r="CB8" s="980"/>
      <c r="CC8" s="980"/>
      <c r="CD8" s="980"/>
      <c r="CE8" s="980"/>
      <c r="CF8" s="980"/>
      <c r="CG8" s="1001"/>
      <c r="CH8" s="976">
        <v>0</v>
      </c>
      <c r="CI8" s="977"/>
      <c r="CJ8" s="977"/>
      <c r="CK8" s="977"/>
      <c r="CL8" s="978"/>
      <c r="CM8" s="976">
        <v>4</v>
      </c>
      <c r="CN8" s="977"/>
      <c r="CO8" s="977"/>
      <c r="CP8" s="977"/>
      <c r="CQ8" s="978"/>
      <c r="CR8" s="976">
        <v>15</v>
      </c>
      <c r="CS8" s="977"/>
      <c r="CT8" s="977"/>
      <c r="CU8" s="977"/>
      <c r="CV8" s="978"/>
      <c r="CW8" s="976">
        <v>2</v>
      </c>
      <c r="CX8" s="977"/>
      <c r="CY8" s="977"/>
      <c r="CZ8" s="977"/>
      <c r="DA8" s="978"/>
      <c r="DB8" s="976" t="s">
        <v>552</v>
      </c>
      <c r="DC8" s="977"/>
      <c r="DD8" s="977"/>
      <c r="DE8" s="977"/>
      <c r="DF8" s="978"/>
      <c r="DG8" s="976" t="s">
        <v>552</v>
      </c>
      <c r="DH8" s="977"/>
      <c r="DI8" s="977"/>
      <c r="DJ8" s="977"/>
      <c r="DK8" s="978"/>
      <c r="DL8" s="976" t="s">
        <v>552</v>
      </c>
      <c r="DM8" s="977"/>
      <c r="DN8" s="977"/>
      <c r="DO8" s="977"/>
      <c r="DP8" s="978"/>
      <c r="DQ8" s="976" t="s">
        <v>552</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9"/>
      <c r="AL9" s="1070"/>
      <c r="AM9" s="1070"/>
      <c r="AN9" s="1070"/>
      <c r="AO9" s="1070"/>
      <c r="AP9" s="1070"/>
      <c r="AQ9" s="1070"/>
      <c r="AR9" s="1070"/>
      <c r="AS9" s="1070"/>
      <c r="AT9" s="1070"/>
      <c r="AU9" s="1071"/>
      <c r="AV9" s="1071"/>
      <c r="AW9" s="1071"/>
      <c r="AX9" s="1071"/>
      <c r="AY9" s="1072"/>
      <c r="AZ9" s="226"/>
      <c r="BA9" s="226"/>
      <c r="BB9" s="226"/>
      <c r="BC9" s="226"/>
      <c r="BD9" s="226"/>
      <c r="BE9" s="227"/>
      <c r="BF9" s="227"/>
      <c r="BG9" s="227"/>
      <c r="BH9" s="227"/>
      <c r="BI9" s="227"/>
      <c r="BJ9" s="227"/>
      <c r="BK9" s="227"/>
      <c r="BL9" s="227"/>
      <c r="BM9" s="227"/>
      <c r="BN9" s="227"/>
      <c r="BO9" s="227"/>
      <c r="BP9" s="227"/>
      <c r="BQ9" s="232">
        <v>3</v>
      </c>
      <c r="BR9" s="233"/>
      <c r="BS9" s="979" t="s">
        <v>549</v>
      </c>
      <c r="BT9" s="980"/>
      <c r="BU9" s="980"/>
      <c r="BV9" s="980"/>
      <c r="BW9" s="980"/>
      <c r="BX9" s="980"/>
      <c r="BY9" s="980"/>
      <c r="BZ9" s="980"/>
      <c r="CA9" s="980"/>
      <c r="CB9" s="980"/>
      <c r="CC9" s="980"/>
      <c r="CD9" s="980"/>
      <c r="CE9" s="980"/>
      <c r="CF9" s="980"/>
      <c r="CG9" s="1001"/>
      <c r="CH9" s="976">
        <v>5</v>
      </c>
      <c r="CI9" s="977"/>
      <c r="CJ9" s="977"/>
      <c r="CK9" s="977"/>
      <c r="CL9" s="978"/>
      <c r="CM9" s="976">
        <v>40</v>
      </c>
      <c r="CN9" s="977"/>
      <c r="CO9" s="977"/>
      <c r="CP9" s="977"/>
      <c r="CQ9" s="978"/>
      <c r="CR9" s="976">
        <v>8</v>
      </c>
      <c r="CS9" s="977"/>
      <c r="CT9" s="977"/>
      <c r="CU9" s="977"/>
      <c r="CV9" s="978"/>
      <c r="CW9" s="976" t="s">
        <v>552</v>
      </c>
      <c r="CX9" s="977"/>
      <c r="CY9" s="977"/>
      <c r="CZ9" s="977"/>
      <c r="DA9" s="978"/>
      <c r="DB9" s="976" t="s">
        <v>552</v>
      </c>
      <c r="DC9" s="977"/>
      <c r="DD9" s="977"/>
      <c r="DE9" s="977"/>
      <c r="DF9" s="978"/>
      <c r="DG9" s="976" t="s">
        <v>552</v>
      </c>
      <c r="DH9" s="977"/>
      <c r="DI9" s="977"/>
      <c r="DJ9" s="977"/>
      <c r="DK9" s="978"/>
      <c r="DL9" s="976" t="s">
        <v>552</v>
      </c>
      <c r="DM9" s="977"/>
      <c r="DN9" s="977"/>
      <c r="DO9" s="977"/>
      <c r="DP9" s="978"/>
      <c r="DQ9" s="976" t="s">
        <v>552</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9"/>
      <c r="AL10" s="1070"/>
      <c r="AM10" s="1070"/>
      <c r="AN10" s="1070"/>
      <c r="AO10" s="1070"/>
      <c r="AP10" s="1070"/>
      <c r="AQ10" s="1070"/>
      <c r="AR10" s="1070"/>
      <c r="AS10" s="1070"/>
      <c r="AT10" s="1070"/>
      <c r="AU10" s="1071"/>
      <c r="AV10" s="1071"/>
      <c r="AW10" s="1071"/>
      <c r="AX10" s="1071"/>
      <c r="AY10" s="1072"/>
      <c r="AZ10" s="226"/>
      <c r="BA10" s="226"/>
      <c r="BB10" s="226"/>
      <c r="BC10" s="226"/>
      <c r="BD10" s="226"/>
      <c r="BE10" s="227"/>
      <c r="BF10" s="227"/>
      <c r="BG10" s="227"/>
      <c r="BH10" s="227"/>
      <c r="BI10" s="227"/>
      <c r="BJ10" s="227"/>
      <c r="BK10" s="227"/>
      <c r="BL10" s="227"/>
      <c r="BM10" s="227"/>
      <c r="BN10" s="227"/>
      <c r="BO10" s="227"/>
      <c r="BP10" s="227"/>
      <c r="BQ10" s="232">
        <v>4</v>
      </c>
      <c r="BR10" s="233" t="s">
        <v>551</v>
      </c>
      <c r="BS10" s="979" t="s">
        <v>550</v>
      </c>
      <c r="BT10" s="980"/>
      <c r="BU10" s="980"/>
      <c r="BV10" s="980"/>
      <c r="BW10" s="980"/>
      <c r="BX10" s="980"/>
      <c r="BY10" s="980"/>
      <c r="BZ10" s="980"/>
      <c r="CA10" s="980"/>
      <c r="CB10" s="980"/>
      <c r="CC10" s="980"/>
      <c r="CD10" s="980"/>
      <c r="CE10" s="980"/>
      <c r="CF10" s="980"/>
      <c r="CG10" s="1001"/>
      <c r="CH10" s="976">
        <v>0</v>
      </c>
      <c r="CI10" s="977"/>
      <c r="CJ10" s="977"/>
      <c r="CK10" s="977"/>
      <c r="CL10" s="978"/>
      <c r="CM10" s="976">
        <v>23</v>
      </c>
      <c r="CN10" s="977"/>
      <c r="CO10" s="977"/>
      <c r="CP10" s="977"/>
      <c r="CQ10" s="978"/>
      <c r="CR10" s="976">
        <v>15</v>
      </c>
      <c r="CS10" s="977"/>
      <c r="CT10" s="977"/>
      <c r="CU10" s="977"/>
      <c r="CV10" s="978"/>
      <c r="CW10" s="976" t="s">
        <v>552</v>
      </c>
      <c r="CX10" s="977"/>
      <c r="CY10" s="977"/>
      <c r="CZ10" s="977"/>
      <c r="DA10" s="978"/>
      <c r="DB10" s="976" t="s">
        <v>552</v>
      </c>
      <c r="DC10" s="977"/>
      <c r="DD10" s="977"/>
      <c r="DE10" s="977"/>
      <c r="DF10" s="978"/>
      <c r="DG10" s="976" t="s">
        <v>552</v>
      </c>
      <c r="DH10" s="977"/>
      <c r="DI10" s="977"/>
      <c r="DJ10" s="977"/>
      <c r="DK10" s="978"/>
      <c r="DL10" s="976" t="s">
        <v>552</v>
      </c>
      <c r="DM10" s="977"/>
      <c r="DN10" s="977"/>
      <c r="DO10" s="977"/>
      <c r="DP10" s="978"/>
      <c r="DQ10" s="976" t="s">
        <v>552</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9"/>
      <c r="AL11" s="1070"/>
      <c r="AM11" s="1070"/>
      <c r="AN11" s="1070"/>
      <c r="AO11" s="1070"/>
      <c r="AP11" s="1070"/>
      <c r="AQ11" s="1070"/>
      <c r="AR11" s="1070"/>
      <c r="AS11" s="1070"/>
      <c r="AT11" s="1070"/>
      <c r="AU11" s="1071"/>
      <c r="AV11" s="1071"/>
      <c r="AW11" s="1071"/>
      <c r="AX11" s="1071"/>
      <c r="AY11" s="1072"/>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9"/>
      <c r="AL12" s="1070"/>
      <c r="AM12" s="1070"/>
      <c r="AN12" s="1070"/>
      <c r="AO12" s="1070"/>
      <c r="AP12" s="1070"/>
      <c r="AQ12" s="1070"/>
      <c r="AR12" s="1070"/>
      <c r="AS12" s="1070"/>
      <c r="AT12" s="1070"/>
      <c r="AU12" s="1071"/>
      <c r="AV12" s="1071"/>
      <c r="AW12" s="1071"/>
      <c r="AX12" s="1071"/>
      <c r="AY12" s="1072"/>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9"/>
      <c r="AL13" s="1070"/>
      <c r="AM13" s="1070"/>
      <c r="AN13" s="1070"/>
      <c r="AO13" s="1070"/>
      <c r="AP13" s="1070"/>
      <c r="AQ13" s="1070"/>
      <c r="AR13" s="1070"/>
      <c r="AS13" s="1070"/>
      <c r="AT13" s="1070"/>
      <c r="AU13" s="1071"/>
      <c r="AV13" s="1071"/>
      <c r="AW13" s="1071"/>
      <c r="AX13" s="1071"/>
      <c r="AY13" s="1072"/>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9"/>
      <c r="AL14" s="1070"/>
      <c r="AM14" s="1070"/>
      <c r="AN14" s="1070"/>
      <c r="AO14" s="1070"/>
      <c r="AP14" s="1070"/>
      <c r="AQ14" s="1070"/>
      <c r="AR14" s="1070"/>
      <c r="AS14" s="1070"/>
      <c r="AT14" s="1070"/>
      <c r="AU14" s="1071"/>
      <c r="AV14" s="1071"/>
      <c r="AW14" s="1071"/>
      <c r="AX14" s="1071"/>
      <c r="AY14" s="1072"/>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9"/>
      <c r="AL15" s="1070"/>
      <c r="AM15" s="1070"/>
      <c r="AN15" s="1070"/>
      <c r="AO15" s="1070"/>
      <c r="AP15" s="1070"/>
      <c r="AQ15" s="1070"/>
      <c r="AR15" s="1070"/>
      <c r="AS15" s="1070"/>
      <c r="AT15" s="1070"/>
      <c r="AU15" s="1071"/>
      <c r="AV15" s="1071"/>
      <c r="AW15" s="1071"/>
      <c r="AX15" s="1071"/>
      <c r="AY15" s="1072"/>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9"/>
      <c r="AL16" s="1070"/>
      <c r="AM16" s="1070"/>
      <c r="AN16" s="1070"/>
      <c r="AO16" s="1070"/>
      <c r="AP16" s="1070"/>
      <c r="AQ16" s="1070"/>
      <c r="AR16" s="1070"/>
      <c r="AS16" s="1070"/>
      <c r="AT16" s="1070"/>
      <c r="AU16" s="1071"/>
      <c r="AV16" s="1071"/>
      <c r="AW16" s="1071"/>
      <c r="AX16" s="1071"/>
      <c r="AY16" s="1072"/>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9"/>
      <c r="AL17" s="1070"/>
      <c r="AM17" s="1070"/>
      <c r="AN17" s="1070"/>
      <c r="AO17" s="1070"/>
      <c r="AP17" s="1070"/>
      <c r="AQ17" s="1070"/>
      <c r="AR17" s="1070"/>
      <c r="AS17" s="1070"/>
      <c r="AT17" s="1070"/>
      <c r="AU17" s="1071"/>
      <c r="AV17" s="1071"/>
      <c r="AW17" s="1071"/>
      <c r="AX17" s="1071"/>
      <c r="AY17" s="1072"/>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9"/>
      <c r="AL18" s="1070"/>
      <c r="AM18" s="1070"/>
      <c r="AN18" s="1070"/>
      <c r="AO18" s="1070"/>
      <c r="AP18" s="1070"/>
      <c r="AQ18" s="1070"/>
      <c r="AR18" s="1070"/>
      <c r="AS18" s="1070"/>
      <c r="AT18" s="1070"/>
      <c r="AU18" s="1071"/>
      <c r="AV18" s="1071"/>
      <c r="AW18" s="1071"/>
      <c r="AX18" s="1071"/>
      <c r="AY18" s="1072"/>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9"/>
      <c r="AL19" s="1070"/>
      <c r="AM19" s="1070"/>
      <c r="AN19" s="1070"/>
      <c r="AO19" s="1070"/>
      <c r="AP19" s="1070"/>
      <c r="AQ19" s="1070"/>
      <c r="AR19" s="1070"/>
      <c r="AS19" s="1070"/>
      <c r="AT19" s="1070"/>
      <c r="AU19" s="1071"/>
      <c r="AV19" s="1071"/>
      <c r="AW19" s="1071"/>
      <c r="AX19" s="1071"/>
      <c r="AY19" s="1072"/>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9"/>
      <c r="AL20" s="1070"/>
      <c r="AM20" s="1070"/>
      <c r="AN20" s="1070"/>
      <c r="AO20" s="1070"/>
      <c r="AP20" s="1070"/>
      <c r="AQ20" s="1070"/>
      <c r="AR20" s="1070"/>
      <c r="AS20" s="1070"/>
      <c r="AT20" s="1070"/>
      <c r="AU20" s="1071"/>
      <c r="AV20" s="1071"/>
      <c r="AW20" s="1071"/>
      <c r="AX20" s="1071"/>
      <c r="AY20" s="1072"/>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9"/>
      <c r="AL21" s="1070"/>
      <c r="AM21" s="1070"/>
      <c r="AN21" s="1070"/>
      <c r="AO21" s="1070"/>
      <c r="AP21" s="1070"/>
      <c r="AQ21" s="1070"/>
      <c r="AR21" s="1070"/>
      <c r="AS21" s="1070"/>
      <c r="AT21" s="1070"/>
      <c r="AU21" s="1071"/>
      <c r="AV21" s="1071"/>
      <c r="AW21" s="1071"/>
      <c r="AX21" s="1071"/>
      <c r="AY21" s="1072"/>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2"/>
      <c r="R22" s="1063"/>
      <c r="S22" s="1063"/>
      <c r="T22" s="1063"/>
      <c r="U22" s="1063"/>
      <c r="V22" s="1063"/>
      <c r="W22" s="1063"/>
      <c r="X22" s="1063"/>
      <c r="Y22" s="1063"/>
      <c r="Z22" s="1063"/>
      <c r="AA22" s="1063"/>
      <c r="AB22" s="1063"/>
      <c r="AC22" s="1063"/>
      <c r="AD22" s="1063"/>
      <c r="AE22" s="1064"/>
      <c r="AF22" s="1022"/>
      <c r="AG22" s="1023"/>
      <c r="AH22" s="1023"/>
      <c r="AI22" s="1023"/>
      <c r="AJ22" s="1024"/>
      <c r="AK22" s="1065"/>
      <c r="AL22" s="1066"/>
      <c r="AM22" s="1066"/>
      <c r="AN22" s="1066"/>
      <c r="AO22" s="1066"/>
      <c r="AP22" s="1066"/>
      <c r="AQ22" s="1066"/>
      <c r="AR22" s="1066"/>
      <c r="AS22" s="1066"/>
      <c r="AT22" s="1066"/>
      <c r="AU22" s="1067"/>
      <c r="AV22" s="1067"/>
      <c r="AW22" s="1067"/>
      <c r="AX22" s="1067"/>
      <c r="AY22" s="1068"/>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6">
        <v>12649</v>
      </c>
      <c r="R23" s="1050"/>
      <c r="S23" s="1050"/>
      <c r="T23" s="1050"/>
      <c r="U23" s="1050"/>
      <c r="V23" s="1050">
        <v>12091</v>
      </c>
      <c r="W23" s="1050"/>
      <c r="X23" s="1050"/>
      <c r="Y23" s="1050"/>
      <c r="Z23" s="1050"/>
      <c r="AA23" s="1050">
        <v>558</v>
      </c>
      <c r="AB23" s="1050"/>
      <c r="AC23" s="1050"/>
      <c r="AD23" s="1050"/>
      <c r="AE23" s="1057"/>
      <c r="AF23" s="1058">
        <v>434</v>
      </c>
      <c r="AG23" s="1050"/>
      <c r="AH23" s="1050"/>
      <c r="AI23" s="1050"/>
      <c r="AJ23" s="1059"/>
      <c r="AK23" s="1060"/>
      <c r="AL23" s="1061"/>
      <c r="AM23" s="1061"/>
      <c r="AN23" s="1061"/>
      <c r="AO23" s="1061"/>
      <c r="AP23" s="1050">
        <v>12869</v>
      </c>
      <c r="AQ23" s="1050"/>
      <c r="AR23" s="1050"/>
      <c r="AS23" s="1050"/>
      <c r="AT23" s="1050"/>
      <c r="AU23" s="1051"/>
      <c r="AV23" s="1051"/>
      <c r="AW23" s="1051"/>
      <c r="AX23" s="1051"/>
      <c r="AY23" s="1052"/>
      <c r="AZ23" s="1053" t="s">
        <v>122</v>
      </c>
      <c r="BA23" s="1054"/>
      <c r="BB23" s="1054"/>
      <c r="BC23" s="1054"/>
      <c r="BD23" s="1055"/>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9" t="s">
        <v>378</v>
      </c>
      <c r="B24" s="1049"/>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1049"/>
      <c r="AS24" s="1049"/>
      <c r="AT24" s="1049"/>
      <c r="AU24" s="1049"/>
      <c r="AV24" s="1049"/>
      <c r="AW24" s="1049"/>
      <c r="AX24" s="1049"/>
      <c r="AY24" s="1049"/>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8" t="s">
        <v>379</v>
      </c>
      <c r="B25" s="104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8"/>
      <c r="BG25" s="1048"/>
      <c r="BH25" s="1048"/>
      <c r="BI25" s="1048"/>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4" t="s">
        <v>383</v>
      </c>
      <c r="AG26" s="995"/>
      <c r="AH26" s="995"/>
      <c r="AI26" s="995"/>
      <c r="AJ26" s="1045"/>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6"/>
      <c r="AG27" s="998"/>
      <c r="AH27" s="998"/>
      <c r="AI27" s="998"/>
      <c r="AJ27" s="1047"/>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6" t="s">
        <v>388</v>
      </c>
      <c r="C28" s="1037"/>
      <c r="D28" s="1037"/>
      <c r="E28" s="1037"/>
      <c r="F28" s="1037"/>
      <c r="G28" s="1037"/>
      <c r="H28" s="1037"/>
      <c r="I28" s="1037"/>
      <c r="J28" s="1037"/>
      <c r="K28" s="1037"/>
      <c r="L28" s="1037"/>
      <c r="M28" s="1037"/>
      <c r="N28" s="1037"/>
      <c r="O28" s="1037"/>
      <c r="P28" s="1038"/>
      <c r="Q28" s="1039">
        <v>2141</v>
      </c>
      <c r="R28" s="1040"/>
      <c r="S28" s="1040"/>
      <c r="T28" s="1040"/>
      <c r="U28" s="1040"/>
      <c r="V28" s="1040">
        <v>2125</v>
      </c>
      <c r="W28" s="1040"/>
      <c r="X28" s="1040"/>
      <c r="Y28" s="1040"/>
      <c r="Z28" s="1040"/>
      <c r="AA28" s="1040">
        <v>16</v>
      </c>
      <c r="AB28" s="1040"/>
      <c r="AC28" s="1040"/>
      <c r="AD28" s="1040"/>
      <c r="AE28" s="1041"/>
      <c r="AF28" s="1042">
        <v>16</v>
      </c>
      <c r="AG28" s="1040"/>
      <c r="AH28" s="1040"/>
      <c r="AI28" s="1040"/>
      <c r="AJ28" s="1043"/>
      <c r="AK28" s="1031">
        <v>187</v>
      </c>
      <c r="AL28" s="1032"/>
      <c r="AM28" s="1032"/>
      <c r="AN28" s="1032"/>
      <c r="AO28" s="1032"/>
      <c r="AP28" s="1032" t="s">
        <v>486</v>
      </c>
      <c r="AQ28" s="1032"/>
      <c r="AR28" s="1032"/>
      <c r="AS28" s="1032"/>
      <c r="AT28" s="1032"/>
      <c r="AU28" s="1032" t="s">
        <v>486</v>
      </c>
      <c r="AV28" s="1032"/>
      <c r="AW28" s="1032"/>
      <c r="AX28" s="1032"/>
      <c r="AY28" s="1032"/>
      <c r="AZ28" s="1033" t="s">
        <v>486</v>
      </c>
      <c r="BA28" s="1033"/>
      <c r="BB28" s="1033"/>
      <c r="BC28" s="1033"/>
      <c r="BD28" s="1033"/>
      <c r="BE28" s="1034"/>
      <c r="BF28" s="1034"/>
      <c r="BG28" s="1034"/>
      <c r="BH28" s="1034"/>
      <c r="BI28" s="1035"/>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9">
        <v>2694</v>
      </c>
      <c r="R29" s="1023"/>
      <c r="S29" s="1023"/>
      <c r="T29" s="1023"/>
      <c r="U29" s="1030"/>
      <c r="V29" s="1026">
        <v>2562</v>
      </c>
      <c r="W29" s="1026"/>
      <c r="X29" s="1026"/>
      <c r="Y29" s="1026"/>
      <c r="Z29" s="1026"/>
      <c r="AA29" s="1026">
        <v>132</v>
      </c>
      <c r="AB29" s="1026"/>
      <c r="AC29" s="1026"/>
      <c r="AD29" s="1026"/>
      <c r="AE29" s="1027"/>
      <c r="AF29" s="1022">
        <v>132</v>
      </c>
      <c r="AG29" s="1023"/>
      <c r="AH29" s="1023"/>
      <c r="AI29" s="1023"/>
      <c r="AJ29" s="1024"/>
      <c r="AK29" s="967">
        <v>385</v>
      </c>
      <c r="AL29" s="958"/>
      <c r="AM29" s="958"/>
      <c r="AN29" s="958"/>
      <c r="AO29" s="958"/>
      <c r="AP29" s="958" t="s">
        <v>486</v>
      </c>
      <c r="AQ29" s="958"/>
      <c r="AR29" s="958"/>
      <c r="AS29" s="958"/>
      <c r="AT29" s="958"/>
      <c r="AU29" s="958" t="s">
        <v>486</v>
      </c>
      <c r="AV29" s="958"/>
      <c r="AW29" s="958"/>
      <c r="AX29" s="958"/>
      <c r="AY29" s="958"/>
      <c r="AZ29" s="1028" t="s">
        <v>486</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9">
        <v>332</v>
      </c>
      <c r="R30" s="1023"/>
      <c r="S30" s="1023"/>
      <c r="T30" s="1023"/>
      <c r="U30" s="1030"/>
      <c r="V30" s="1026">
        <v>321</v>
      </c>
      <c r="W30" s="1026"/>
      <c r="X30" s="1026"/>
      <c r="Y30" s="1026"/>
      <c r="Z30" s="1026"/>
      <c r="AA30" s="1026">
        <v>11</v>
      </c>
      <c r="AB30" s="1026"/>
      <c r="AC30" s="1026"/>
      <c r="AD30" s="1026"/>
      <c r="AE30" s="1027"/>
      <c r="AF30" s="1022">
        <v>11</v>
      </c>
      <c r="AG30" s="1023"/>
      <c r="AH30" s="1023"/>
      <c r="AI30" s="1023"/>
      <c r="AJ30" s="1024"/>
      <c r="AK30" s="967">
        <v>99</v>
      </c>
      <c r="AL30" s="958"/>
      <c r="AM30" s="958"/>
      <c r="AN30" s="958"/>
      <c r="AO30" s="958"/>
      <c r="AP30" s="958" t="s">
        <v>486</v>
      </c>
      <c r="AQ30" s="958"/>
      <c r="AR30" s="958"/>
      <c r="AS30" s="958"/>
      <c r="AT30" s="958"/>
      <c r="AU30" s="958" t="s">
        <v>486</v>
      </c>
      <c r="AV30" s="958"/>
      <c r="AW30" s="958"/>
      <c r="AX30" s="958"/>
      <c r="AY30" s="958"/>
      <c r="AZ30" s="1028" t="s">
        <v>486</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9">
        <v>173</v>
      </c>
      <c r="R31" s="1023"/>
      <c r="S31" s="1023"/>
      <c r="T31" s="1023"/>
      <c r="U31" s="1030"/>
      <c r="V31" s="1026">
        <v>169</v>
      </c>
      <c r="W31" s="1026"/>
      <c r="X31" s="1026"/>
      <c r="Y31" s="1026"/>
      <c r="Z31" s="1026"/>
      <c r="AA31" s="1026">
        <v>4</v>
      </c>
      <c r="AB31" s="1026"/>
      <c r="AC31" s="1026"/>
      <c r="AD31" s="1026"/>
      <c r="AE31" s="1027"/>
      <c r="AF31" s="1022">
        <v>4</v>
      </c>
      <c r="AG31" s="1023"/>
      <c r="AH31" s="1023"/>
      <c r="AI31" s="1023"/>
      <c r="AJ31" s="1024"/>
      <c r="AK31" s="967">
        <v>100</v>
      </c>
      <c r="AL31" s="958"/>
      <c r="AM31" s="958"/>
      <c r="AN31" s="958"/>
      <c r="AO31" s="958"/>
      <c r="AP31" s="958">
        <v>645</v>
      </c>
      <c r="AQ31" s="958"/>
      <c r="AR31" s="958"/>
      <c r="AS31" s="958"/>
      <c r="AT31" s="958"/>
      <c r="AU31" s="958">
        <v>623</v>
      </c>
      <c r="AV31" s="958"/>
      <c r="AW31" s="958"/>
      <c r="AX31" s="958"/>
      <c r="AY31" s="958"/>
      <c r="AZ31" s="1028" t="s">
        <v>552</v>
      </c>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393</v>
      </c>
      <c r="C32" s="1018"/>
      <c r="D32" s="1018"/>
      <c r="E32" s="1018"/>
      <c r="F32" s="1018"/>
      <c r="G32" s="1018"/>
      <c r="H32" s="1018"/>
      <c r="I32" s="1018"/>
      <c r="J32" s="1018"/>
      <c r="K32" s="1018"/>
      <c r="L32" s="1018"/>
      <c r="M32" s="1018"/>
      <c r="N32" s="1018"/>
      <c r="O32" s="1018"/>
      <c r="P32" s="1019"/>
      <c r="Q32" s="1025">
        <v>29</v>
      </c>
      <c r="R32" s="1026"/>
      <c r="S32" s="1026"/>
      <c r="T32" s="1026"/>
      <c r="U32" s="1026"/>
      <c r="V32" s="1026">
        <v>25</v>
      </c>
      <c r="W32" s="1026"/>
      <c r="X32" s="1026"/>
      <c r="Y32" s="1026"/>
      <c r="Z32" s="1026"/>
      <c r="AA32" s="1026">
        <v>4</v>
      </c>
      <c r="AB32" s="1026"/>
      <c r="AC32" s="1026"/>
      <c r="AD32" s="1026"/>
      <c r="AE32" s="1027"/>
      <c r="AF32" s="1022">
        <v>4</v>
      </c>
      <c r="AG32" s="1023"/>
      <c r="AH32" s="1023"/>
      <c r="AI32" s="1023"/>
      <c r="AJ32" s="1024"/>
      <c r="AK32" s="967">
        <v>24</v>
      </c>
      <c r="AL32" s="958"/>
      <c r="AM32" s="958"/>
      <c r="AN32" s="958"/>
      <c r="AO32" s="958"/>
      <c r="AP32" s="958">
        <v>54</v>
      </c>
      <c r="AQ32" s="958"/>
      <c r="AR32" s="958"/>
      <c r="AS32" s="958"/>
      <c r="AT32" s="958"/>
      <c r="AU32" s="958">
        <v>54</v>
      </c>
      <c r="AV32" s="958"/>
      <c r="AW32" s="958"/>
      <c r="AX32" s="958"/>
      <c r="AY32" s="958"/>
      <c r="AZ32" s="1028" t="s">
        <v>552</v>
      </c>
      <c r="BA32" s="1028"/>
      <c r="BB32" s="1028"/>
      <c r="BC32" s="1028"/>
      <c r="BD32" s="1028"/>
      <c r="BE32" s="959" t="s">
        <v>392</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394</v>
      </c>
      <c r="C33" s="1018"/>
      <c r="D33" s="1018"/>
      <c r="E33" s="1018"/>
      <c r="F33" s="1018"/>
      <c r="G33" s="1018"/>
      <c r="H33" s="1018"/>
      <c r="I33" s="1018"/>
      <c r="J33" s="1018"/>
      <c r="K33" s="1018"/>
      <c r="L33" s="1018"/>
      <c r="M33" s="1018"/>
      <c r="N33" s="1018"/>
      <c r="O33" s="1018"/>
      <c r="P33" s="1019"/>
      <c r="Q33" s="1025">
        <v>33</v>
      </c>
      <c r="R33" s="1026"/>
      <c r="S33" s="1026"/>
      <c r="T33" s="1026"/>
      <c r="U33" s="1026"/>
      <c r="V33" s="1026">
        <v>33</v>
      </c>
      <c r="W33" s="1026"/>
      <c r="X33" s="1026"/>
      <c r="Y33" s="1026"/>
      <c r="Z33" s="1026"/>
      <c r="AA33" s="1026" t="s">
        <v>552</v>
      </c>
      <c r="AB33" s="1026"/>
      <c r="AC33" s="1026"/>
      <c r="AD33" s="1026"/>
      <c r="AE33" s="1027"/>
      <c r="AF33" s="1022" t="s">
        <v>552</v>
      </c>
      <c r="AG33" s="1023"/>
      <c r="AH33" s="1023"/>
      <c r="AI33" s="1023"/>
      <c r="AJ33" s="1024"/>
      <c r="AK33" s="967">
        <v>32</v>
      </c>
      <c r="AL33" s="958"/>
      <c r="AM33" s="958"/>
      <c r="AN33" s="958"/>
      <c r="AO33" s="958"/>
      <c r="AP33" s="958">
        <v>141</v>
      </c>
      <c r="AQ33" s="958"/>
      <c r="AR33" s="958"/>
      <c r="AS33" s="958"/>
      <c r="AT33" s="958"/>
      <c r="AU33" s="958">
        <v>818</v>
      </c>
      <c r="AV33" s="958"/>
      <c r="AW33" s="958"/>
      <c r="AX33" s="958"/>
      <c r="AY33" s="958"/>
      <c r="AZ33" s="1028" t="s">
        <v>552</v>
      </c>
      <c r="BA33" s="1028"/>
      <c r="BB33" s="1028"/>
      <c r="BC33" s="1028"/>
      <c r="BD33" s="1028"/>
      <c r="BE33" s="959" t="s">
        <v>392</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167</v>
      </c>
      <c r="AG63" s="946"/>
      <c r="AH63" s="946"/>
      <c r="AI63" s="946"/>
      <c r="AJ63" s="1009"/>
      <c r="AK63" s="1010"/>
      <c r="AL63" s="950"/>
      <c r="AM63" s="950"/>
      <c r="AN63" s="950"/>
      <c r="AO63" s="950"/>
      <c r="AP63" s="946">
        <v>840</v>
      </c>
      <c r="AQ63" s="946"/>
      <c r="AR63" s="946"/>
      <c r="AS63" s="946"/>
      <c r="AT63" s="946"/>
      <c r="AU63" s="946">
        <v>1495</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553</v>
      </c>
      <c r="C68" s="973"/>
      <c r="D68" s="973"/>
      <c r="E68" s="973"/>
      <c r="F68" s="973"/>
      <c r="G68" s="973"/>
      <c r="H68" s="973"/>
      <c r="I68" s="973"/>
      <c r="J68" s="973"/>
      <c r="K68" s="973"/>
      <c r="L68" s="973"/>
      <c r="M68" s="973"/>
      <c r="N68" s="973"/>
      <c r="O68" s="973"/>
      <c r="P68" s="974"/>
      <c r="Q68" s="975">
        <v>715</v>
      </c>
      <c r="R68" s="969"/>
      <c r="S68" s="969"/>
      <c r="T68" s="969"/>
      <c r="U68" s="969"/>
      <c r="V68" s="969">
        <v>710</v>
      </c>
      <c r="W68" s="969"/>
      <c r="X68" s="969"/>
      <c r="Y68" s="969"/>
      <c r="Z68" s="969"/>
      <c r="AA68" s="969">
        <v>5</v>
      </c>
      <c r="AB68" s="969"/>
      <c r="AC68" s="969"/>
      <c r="AD68" s="969"/>
      <c r="AE68" s="969"/>
      <c r="AF68" s="969">
        <v>5</v>
      </c>
      <c r="AG68" s="969"/>
      <c r="AH68" s="969"/>
      <c r="AI68" s="969"/>
      <c r="AJ68" s="969"/>
      <c r="AK68" s="969">
        <v>21</v>
      </c>
      <c r="AL68" s="969"/>
      <c r="AM68" s="969"/>
      <c r="AN68" s="969"/>
      <c r="AO68" s="969"/>
      <c r="AP68" s="969">
        <v>3</v>
      </c>
      <c r="AQ68" s="969"/>
      <c r="AR68" s="969"/>
      <c r="AS68" s="969"/>
      <c r="AT68" s="969"/>
      <c r="AU68" s="969">
        <v>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554</v>
      </c>
      <c r="C69" s="962"/>
      <c r="D69" s="962"/>
      <c r="E69" s="962"/>
      <c r="F69" s="962"/>
      <c r="G69" s="962"/>
      <c r="H69" s="962"/>
      <c r="I69" s="962"/>
      <c r="J69" s="962"/>
      <c r="K69" s="962"/>
      <c r="L69" s="962"/>
      <c r="M69" s="962"/>
      <c r="N69" s="962"/>
      <c r="O69" s="962"/>
      <c r="P69" s="963"/>
      <c r="Q69" s="964">
        <v>2204</v>
      </c>
      <c r="R69" s="958"/>
      <c r="S69" s="958"/>
      <c r="T69" s="958"/>
      <c r="U69" s="958"/>
      <c r="V69" s="958">
        <v>1937</v>
      </c>
      <c r="W69" s="958"/>
      <c r="X69" s="958"/>
      <c r="Y69" s="958"/>
      <c r="Z69" s="958"/>
      <c r="AA69" s="958">
        <v>267</v>
      </c>
      <c r="AB69" s="958"/>
      <c r="AC69" s="958"/>
      <c r="AD69" s="958"/>
      <c r="AE69" s="958"/>
      <c r="AF69" s="958">
        <v>267</v>
      </c>
      <c r="AG69" s="958"/>
      <c r="AH69" s="958"/>
      <c r="AI69" s="958"/>
      <c r="AJ69" s="958"/>
      <c r="AK69" s="958">
        <v>3</v>
      </c>
      <c r="AL69" s="958"/>
      <c r="AM69" s="958"/>
      <c r="AN69" s="958"/>
      <c r="AO69" s="958"/>
      <c r="AP69" s="958" t="s">
        <v>552</v>
      </c>
      <c r="AQ69" s="958"/>
      <c r="AR69" s="958"/>
      <c r="AS69" s="958"/>
      <c r="AT69" s="958"/>
      <c r="AU69" s="958" t="s">
        <v>552</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555</v>
      </c>
      <c r="C70" s="962"/>
      <c r="D70" s="962"/>
      <c r="E70" s="962"/>
      <c r="F70" s="962"/>
      <c r="G70" s="962"/>
      <c r="H70" s="962"/>
      <c r="I70" s="962"/>
      <c r="J70" s="962"/>
      <c r="K70" s="962"/>
      <c r="L70" s="962"/>
      <c r="M70" s="962"/>
      <c r="N70" s="962"/>
      <c r="O70" s="962"/>
      <c r="P70" s="963"/>
      <c r="Q70" s="964">
        <v>838</v>
      </c>
      <c r="R70" s="958"/>
      <c r="S70" s="958"/>
      <c r="T70" s="958"/>
      <c r="U70" s="958"/>
      <c r="V70" s="958">
        <v>645</v>
      </c>
      <c r="W70" s="958"/>
      <c r="X70" s="958"/>
      <c r="Y70" s="958"/>
      <c r="Z70" s="958"/>
      <c r="AA70" s="958">
        <v>193</v>
      </c>
      <c r="AB70" s="958"/>
      <c r="AC70" s="958"/>
      <c r="AD70" s="958"/>
      <c r="AE70" s="958"/>
      <c r="AF70" s="958">
        <v>62</v>
      </c>
      <c r="AG70" s="958"/>
      <c r="AH70" s="958"/>
      <c r="AI70" s="958"/>
      <c r="AJ70" s="958"/>
      <c r="AK70" s="958">
        <v>77</v>
      </c>
      <c r="AL70" s="958"/>
      <c r="AM70" s="958"/>
      <c r="AN70" s="958"/>
      <c r="AO70" s="958"/>
      <c r="AP70" s="958" t="s">
        <v>552</v>
      </c>
      <c r="AQ70" s="958"/>
      <c r="AR70" s="958"/>
      <c r="AS70" s="958"/>
      <c r="AT70" s="958"/>
      <c r="AU70" s="958" t="s">
        <v>552</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556</v>
      </c>
      <c r="C71" s="962"/>
      <c r="D71" s="962"/>
      <c r="E71" s="962"/>
      <c r="F71" s="962"/>
      <c r="G71" s="962"/>
      <c r="H71" s="962"/>
      <c r="I71" s="962"/>
      <c r="J71" s="962"/>
      <c r="K71" s="962"/>
      <c r="L71" s="962"/>
      <c r="M71" s="962"/>
      <c r="N71" s="962"/>
      <c r="O71" s="962"/>
      <c r="P71" s="963"/>
      <c r="Q71" s="964">
        <v>156992</v>
      </c>
      <c r="R71" s="958"/>
      <c r="S71" s="958"/>
      <c r="T71" s="958"/>
      <c r="U71" s="958"/>
      <c r="V71" s="958">
        <v>155721</v>
      </c>
      <c r="W71" s="958"/>
      <c r="X71" s="958"/>
      <c r="Y71" s="958"/>
      <c r="Z71" s="958"/>
      <c r="AA71" s="958">
        <v>1271</v>
      </c>
      <c r="AB71" s="958"/>
      <c r="AC71" s="958"/>
      <c r="AD71" s="958"/>
      <c r="AE71" s="958"/>
      <c r="AF71" s="958">
        <v>1271</v>
      </c>
      <c r="AG71" s="958"/>
      <c r="AH71" s="958"/>
      <c r="AI71" s="958"/>
      <c r="AJ71" s="958"/>
      <c r="AK71" s="958">
        <v>1032</v>
      </c>
      <c r="AL71" s="958"/>
      <c r="AM71" s="958"/>
      <c r="AN71" s="958"/>
      <c r="AO71" s="958"/>
      <c r="AP71" s="958" t="s">
        <v>552</v>
      </c>
      <c r="AQ71" s="958"/>
      <c r="AR71" s="958"/>
      <c r="AS71" s="958"/>
      <c r="AT71" s="958"/>
      <c r="AU71" s="958" t="s">
        <v>552</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572</v>
      </c>
      <c r="C72" s="962"/>
      <c r="D72" s="962"/>
      <c r="E72" s="962"/>
      <c r="F72" s="962"/>
      <c r="G72" s="962"/>
      <c r="H72" s="962"/>
      <c r="I72" s="962"/>
      <c r="J72" s="962"/>
      <c r="K72" s="962"/>
      <c r="L72" s="962"/>
      <c r="M72" s="962"/>
      <c r="N72" s="962"/>
      <c r="O72" s="962"/>
      <c r="P72" s="963"/>
      <c r="Q72" s="964">
        <v>13332</v>
      </c>
      <c r="R72" s="958"/>
      <c r="S72" s="958"/>
      <c r="T72" s="958"/>
      <c r="U72" s="958"/>
      <c r="V72" s="958">
        <v>13328</v>
      </c>
      <c r="W72" s="958"/>
      <c r="X72" s="958"/>
      <c r="Y72" s="958"/>
      <c r="Z72" s="958"/>
      <c r="AA72" s="958">
        <v>4</v>
      </c>
      <c r="AB72" s="958"/>
      <c r="AC72" s="958"/>
      <c r="AD72" s="958"/>
      <c r="AE72" s="958"/>
      <c r="AF72" s="958">
        <v>4</v>
      </c>
      <c r="AG72" s="958"/>
      <c r="AH72" s="958"/>
      <c r="AI72" s="958"/>
      <c r="AJ72" s="958"/>
      <c r="AK72" s="958">
        <v>26</v>
      </c>
      <c r="AL72" s="958"/>
      <c r="AM72" s="958"/>
      <c r="AN72" s="958"/>
      <c r="AO72" s="958"/>
      <c r="AP72" s="958" t="s">
        <v>552</v>
      </c>
      <c r="AQ72" s="958"/>
      <c r="AR72" s="958"/>
      <c r="AS72" s="958"/>
      <c r="AT72" s="958"/>
      <c r="AU72" s="958" t="s">
        <v>552</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557</v>
      </c>
      <c r="C73" s="962"/>
      <c r="D73" s="962"/>
      <c r="E73" s="962"/>
      <c r="F73" s="962"/>
      <c r="G73" s="962"/>
      <c r="H73" s="962"/>
      <c r="I73" s="962"/>
      <c r="J73" s="962"/>
      <c r="K73" s="962"/>
      <c r="L73" s="962"/>
      <c r="M73" s="962"/>
      <c r="N73" s="962"/>
      <c r="O73" s="962"/>
      <c r="P73" s="963"/>
      <c r="Q73" s="964">
        <v>1339</v>
      </c>
      <c r="R73" s="958"/>
      <c r="S73" s="958"/>
      <c r="T73" s="958"/>
      <c r="U73" s="958"/>
      <c r="V73" s="958">
        <v>1305</v>
      </c>
      <c r="W73" s="958"/>
      <c r="X73" s="958"/>
      <c r="Y73" s="958"/>
      <c r="Z73" s="958"/>
      <c r="AA73" s="958">
        <v>34</v>
      </c>
      <c r="AB73" s="958"/>
      <c r="AC73" s="958"/>
      <c r="AD73" s="958"/>
      <c r="AE73" s="958"/>
      <c r="AF73" s="958">
        <v>34</v>
      </c>
      <c r="AG73" s="958"/>
      <c r="AH73" s="958"/>
      <c r="AI73" s="958"/>
      <c r="AJ73" s="958"/>
      <c r="AK73" s="958">
        <v>99</v>
      </c>
      <c r="AL73" s="958"/>
      <c r="AM73" s="958"/>
      <c r="AN73" s="958"/>
      <c r="AO73" s="958"/>
      <c r="AP73" s="958">
        <v>103</v>
      </c>
      <c r="AQ73" s="958"/>
      <c r="AR73" s="958"/>
      <c r="AS73" s="958"/>
      <c r="AT73" s="958"/>
      <c r="AU73" s="958">
        <v>9</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558</v>
      </c>
      <c r="C74" s="962"/>
      <c r="D74" s="962"/>
      <c r="E74" s="962"/>
      <c r="F74" s="962"/>
      <c r="G74" s="962"/>
      <c r="H74" s="962"/>
      <c r="I74" s="962"/>
      <c r="J74" s="962"/>
      <c r="K74" s="962"/>
      <c r="L74" s="962"/>
      <c r="M74" s="962"/>
      <c r="N74" s="962"/>
      <c r="O74" s="962"/>
      <c r="P74" s="963"/>
      <c r="Q74" s="964">
        <v>341</v>
      </c>
      <c r="R74" s="958"/>
      <c r="S74" s="958"/>
      <c r="T74" s="958"/>
      <c r="U74" s="958"/>
      <c r="V74" s="958">
        <v>326</v>
      </c>
      <c r="W74" s="958"/>
      <c r="X74" s="958"/>
      <c r="Y74" s="958"/>
      <c r="Z74" s="958"/>
      <c r="AA74" s="958">
        <v>16</v>
      </c>
      <c r="AB74" s="958"/>
      <c r="AC74" s="958"/>
      <c r="AD74" s="958"/>
      <c r="AE74" s="958"/>
      <c r="AF74" s="958">
        <v>16</v>
      </c>
      <c r="AG74" s="958"/>
      <c r="AH74" s="958"/>
      <c r="AI74" s="958"/>
      <c r="AJ74" s="958"/>
      <c r="AK74" s="958">
        <v>7</v>
      </c>
      <c r="AL74" s="958"/>
      <c r="AM74" s="958"/>
      <c r="AN74" s="958"/>
      <c r="AO74" s="958"/>
      <c r="AP74" s="958" t="s">
        <v>552</v>
      </c>
      <c r="AQ74" s="958"/>
      <c r="AR74" s="958"/>
      <c r="AS74" s="958"/>
      <c r="AT74" s="958"/>
      <c r="AU74" s="958" t="s">
        <v>552</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559</v>
      </c>
      <c r="C75" s="962"/>
      <c r="D75" s="962"/>
      <c r="E75" s="962"/>
      <c r="F75" s="962"/>
      <c r="G75" s="962"/>
      <c r="H75" s="962"/>
      <c r="I75" s="962"/>
      <c r="J75" s="962"/>
      <c r="K75" s="962"/>
      <c r="L75" s="962"/>
      <c r="M75" s="962"/>
      <c r="N75" s="962"/>
      <c r="O75" s="962"/>
      <c r="P75" s="963"/>
      <c r="Q75" s="965">
        <v>641</v>
      </c>
      <c r="R75" s="966"/>
      <c r="S75" s="966"/>
      <c r="T75" s="966"/>
      <c r="U75" s="967"/>
      <c r="V75" s="968">
        <v>622</v>
      </c>
      <c r="W75" s="966"/>
      <c r="X75" s="966"/>
      <c r="Y75" s="966"/>
      <c r="Z75" s="967"/>
      <c r="AA75" s="968">
        <v>19</v>
      </c>
      <c r="AB75" s="966"/>
      <c r="AC75" s="966"/>
      <c r="AD75" s="966"/>
      <c r="AE75" s="967"/>
      <c r="AF75" s="968">
        <v>19</v>
      </c>
      <c r="AG75" s="966"/>
      <c r="AH75" s="966"/>
      <c r="AI75" s="966"/>
      <c r="AJ75" s="967"/>
      <c r="AK75" s="958">
        <v>15</v>
      </c>
      <c r="AL75" s="958"/>
      <c r="AM75" s="958"/>
      <c r="AN75" s="958"/>
      <c r="AO75" s="958"/>
      <c r="AP75" s="968">
        <v>797</v>
      </c>
      <c r="AQ75" s="966"/>
      <c r="AR75" s="966"/>
      <c r="AS75" s="966"/>
      <c r="AT75" s="967"/>
      <c r="AU75" s="968">
        <v>26</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560</v>
      </c>
      <c r="C76" s="962"/>
      <c r="D76" s="962"/>
      <c r="E76" s="962"/>
      <c r="F76" s="962"/>
      <c r="G76" s="962"/>
      <c r="H76" s="962"/>
      <c r="I76" s="962"/>
      <c r="J76" s="962"/>
      <c r="K76" s="962"/>
      <c r="L76" s="962"/>
      <c r="M76" s="962"/>
      <c r="N76" s="962"/>
      <c r="O76" s="962"/>
      <c r="P76" s="963"/>
      <c r="Q76" s="965">
        <v>1071</v>
      </c>
      <c r="R76" s="966"/>
      <c r="S76" s="966"/>
      <c r="T76" s="966"/>
      <c r="U76" s="967"/>
      <c r="V76" s="968">
        <v>1047</v>
      </c>
      <c r="W76" s="966"/>
      <c r="X76" s="966"/>
      <c r="Y76" s="966"/>
      <c r="Z76" s="967"/>
      <c r="AA76" s="968">
        <v>24</v>
      </c>
      <c r="AB76" s="966"/>
      <c r="AC76" s="966"/>
      <c r="AD76" s="966"/>
      <c r="AE76" s="967"/>
      <c r="AF76" s="968">
        <v>24</v>
      </c>
      <c r="AG76" s="966"/>
      <c r="AH76" s="966"/>
      <c r="AI76" s="966"/>
      <c r="AJ76" s="967"/>
      <c r="AK76" s="958">
        <v>10</v>
      </c>
      <c r="AL76" s="958"/>
      <c r="AM76" s="958"/>
      <c r="AN76" s="958"/>
      <c r="AO76" s="958"/>
      <c r="AP76" s="958" t="s">
        <v>552</v>
      </c>
      <c r="AQ76" s="958"/>
      <c r="AR76" s="958"/>
      <c r="AS76" s="958"/>
      <c r="AT76" s="958"/>
      <c r="AU76" s="958" t="s">
        <v>552</v>
      </c>
      <c r="AV76" s="958"/>
      <c r="AW76" s="958"/>
      <c r="AX76" s="958"/>
      <c r="AY76" s="958"/>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561</v>
      </c>
      <c r="C77" s="962"/>
      <c r="D77" s="962"/>
      <c r="E77" s="962"/>
      <c r="F77" s="962"/>
      <c r="G77" s="962"/>
      <c r="H77" s="962"/>
      <c r="I77" s="962"/>
      <c r="J77" s="962"/>
      <c r="K77" s="962"/>
      <c r="L77" s="962"/>
      <c r="M77" s="962"/>
      <c r="N77" s="962"/>
      <c r="O77" s="962"/>
      <c r="P77" s="963"/>
      <c r="Q77" s="965">
        <v>9</v>
      </c>
      <c r="R77" s="966"/>
      <c r="S77" s="966"/>
      <c r="T77" s="966"/>
      <c r="U77" s="967"/>
      <c r="V77" s="968">
        <v>7</v>
      </c>
      <c r="W77" s="966"/>
      <c r="X77" s="966"/>
      <c r="Y77" s="966"/>
      <c r="Z77" s="967"/>
      <c r="AA77" s="968">
        <v>2</v>
      </c>
      <c r="AB77" s="966"/>
      <c r="AC77" s="966"/>
      <c r="AD77" s="966"/>
      <c r="AE77" s="967"/>
      <c r="AF77" s="968">
        <v>2</v>
      </c>
      <c r="AG77" s="966"/>
      <c r="AH77" s="966"/>
      <c r="AI77" s="966"/>
      <c r="AJ77" s="967"/>
      <c r="AK77" s="958" t="s">
        <v>552</v>
      </c>
      <c r="AL77" s="958"/>
      <c r="AM77" s="958"/>
      <c r="AN77" s="958"/>
      <c r="AO77" s="958"/>
      <c r="AP77" s="958" t="s">
        <v>552</v>
      </c>
      <c r="AQ77" s="958"/>
      <c r="AR77" s="958"/>
      <c r="AS77" s="958"/>
      <c r="AT77" s="958"/>
      <c r="AU77" s="958" t="s">
        <v>552</v>
      </c>
      <c r="AV77" s="958"/>
      <c r="AW77" s="958"/>
      <c r="AX77" s="958"/>
      <c r="AY77" s="958"/>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562</v>
      </c>
      <c r="C78" s="962"/>
      <c r="D78" s="962"/>
      <c r="E78" s="962"/>
      <c r="F78" s="962"/>
      <c r="G78" s="962"/>
      <c r="H78" s="962"/>
      <c r="I78" s="962"/>
      <c r="J78" s="962"/>
      <c r="K78" s="962"/>
      <c r="L78" s="962"/>
      <c r="M78" s="962"/>
      <c r="N78" s="962"/>
      <c r="O78" s="962"/>
      <c r="P78" s="963"/>
      <c r="Q78" s="964">
        <v>8</v>
      </c>
      <c r="R78" s="958"/>
      <c r="S78" s="958"/>
      <c r="T78" s="958"/>
      <c r="U78" s="958"/>
      <c r="V78" s="958">
        <v>5</v>
      </c>
      <c r="W78" s="958"/>
      <c r="X78" s="958"/>
      <c r="Y78" s="958"/>
      <c r="Z78" s="958"/>
      <c r="AA78" s="958">
        <v>3</v>
      </c>
      <c r="AB78" s="958"/>
      <c r="AC78" s="958"/>
      <c r="AD78" s="958"/>
      <c r="AE78" s="958"/>
      <c r="AF78" s="958">
        <v>3</v>
      </c>
      <c r="AG78" s="958"/>
      <c r="AH78" s="958"/>
      <c r="AI78" s="958"/>
      <c r="AJ78" s="958"/>
      <c r="AK78" s="958" t="s">
        <v>552</v>
      </c>
      <c r="AL78" s="958"/>
      <c r="AM78" s="958"/>
      <c r="AN78" s="958"/>
      <c r="AO78" s="958"/>
      <c r="AP78" s="958" t="s">
        <v>552</v>
      </c>
      <c r="AQ78" s="958"/>
      <c r="AR78" s="958"/>
      <c r="AS78" s="958"/>
      <c r="AT78" s="958"/>
      <c r="AU78" s="958" t="s">
        <v>552</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t="s">
        <v>563</v>
      </c>
      <c r="C79" s="962"/>
      <c r="D79" s="962"/>
      <c r="E79" s="962"/>
      <c r="F79" s="962"/>
      <c r="G79" s="962"/>
      <c r="H79" s="962"/>
      <c r="I79" s="962"/>
      <c r="J79" s="962"/>
      <c r="K79" s="962"/>
      <c r="L79" s="962"/>
      <c r="M79" s="962"/>
      <c r="N79" s="962"/>
      <c r="O79" s="962"/>
      <c r="P79" s="963"/>
      <c r="Q79" s="964">
        <v>0</v>
      </c>
      <c r="R79" s="958"/>
      <c r="S79" s="958"/>
      <c r="T79" s="958"/>
      <c r="U79" s="958"/>
      <c r="V79" s="958">
        <v>0</v>
      </c>
      <c r="W79" s="958"/>
      <c r="X79" s="958"/>
      <c r="Y79" s="958"/>
      <c r="Z79" s="958"/>
      <c r="AA79" s="958">
        <v>0</v>
      </c>
      <c r="AB79" s="958"/>
      <c r="AC79" s="958"/>
      <c r="AD79" s="958"/>
      <c r="AE79" s="958"/>
      <c r="AF79" s="958">
        <v>0</v>
      </c>
      <c r="AG79" s="958"/>
      <c r="AH79" s="958"/>
      <c r="AI79" s="958"/>
      <c r="AJ79" s="958"/>
      <c r="AK79" s="958" t="s">
        <v>552</v>
      </c>
      <c r="AL79" s="958"/>
      <c r="AM79" s="958"/>
      <c r="AN79" s="958"/>
      <c r="AO79" s="958"/>
      <c r="AP79" s="958" t="s">
        <v>552</v>
      </c>
      <c r="AQ79" s="958"/>
      <c r="AR79" s="958"/>
      <c r="AS79" s="958"/>
      <c r="AT79" s="958"/>
      <c r="AU79" s="958" t="s">
        <v>552</v>
      </c>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t="s">
        <v>564</v>
      </c>
      <c r="C80" s="962"/>
      <c r="D80" s="962"/>
      <c r="E80" s="962"/>
      <c r="F80" s="962"/>
      <c r="G80" s="962"/>
      <c r="H80" s="962"/>
      <c r="I80" s="962"/>
      <c r="J80" s="962"/>
      <c r="K80" s="962"/>
      <c r="L80" s="962"/>
      <c r="M80" s="962"/>
      <c r="N80" s="962"/>
      <c r="O80" s="962"/>
      <c r="P80" s="963"/>
      <c r="Q80" s="964">
        <v>21438</v>
      </c>
      <c r="R80" s="958"/>
      <c r="S80" s="958"/>
      <c r="T80" s="958"/>
      <c r="U80" s="958"/>
      <c r="V80" s="958">
        <v>20591</v>
      </c>
      <c r="W80" s="958"/>
      <c r="X80" s="958"/>
      <c r="Y80" s="958"/>
      <c r="Z80" s="958"/>
      <c r="AA80" s="958">
        <v>847</v>
      </c>
      <c r="AB80" s="958"/>
      <c r="AC80" s="958"/>
      <c r="AD80" s="958"/>
      <c r="AE80" s="958"/>
      <c r="AF80" s="958">
        <v>27209</v>
      </c>
      <c r="AG80" s="958"/>
      <c r="AH80" s="958"/>
      <c r="AI80" s="958"/>
      <c r="AJ80" s="958"/>
      <c r="AK80" s="958" t="s">
        <v>552</v>
      </c>
      <c r="AL80" s="958"/>
      <c r="AM80" s="958"/>
      <c r="AN80" s="958"/>
      <c r="AO80" s="958"/>
      <c r="AP80" s="958">
        <v>52720</v>
      </c>
      <c r="AQ80" s="958"/>
      <c r="AR80" s="958"/>
      <c r="AS80" s="958"/>
      <c r="AT80" s="958"/>
      <c r="AU80" s="958">
        <v>527</v>
      </c>
      <c r="AV80" s="958"/>
      <c r="AW80" s="958"/>
      <c r="AX80" s="958"/>
      <c r="AY80" s="958"/>
      <c r="AZ80" s="959" t="s">
        <v>566</v>
      </c>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t="s">
        <v>565</v>
      </c>
      <c r="C81" s="962"/>
      <c r="D81" s="962"/>
      <c r="E81" s="962"/>
      <c r="F81" s="962"/>
      <c r="G81" s="962"/>
      <c r="H81" s="962"/>
      <c r="I81" s="962"/>
      <c r="J81" s="962"/>
      <c r="K81" s="962"/>
      <c r="L81" s="962"/>
      <c r="M81" s="962"/>
      <c r="N81" s="962"/>
      <c r="O81" s="962"/>
      <c r="P81" s="963"/>
      <c r="Q81" s="964">
        <v>733</v>
      </c>
      <c r="R81" s="958"/>
      <c r="S81" s="958"/>
      <c r="T81" s="958"/>
      <c r="U81" s="958"/>
      <c r="V81" s="958">
        <v>562</v>
      </c>
      <c r="W81" s="958"/>
      <c r="X81" s="958"/>
      <c r="Y81" s="958"/>
      <c r="Z81" s="958"/>
      <c r="AA81" s="958">
        <v>171</v>
      </c>
      <c r="AB81" s="958"/>
      <c r="AC81" s="958"/>
      <c r="AD81" s="958"/>
      <c r="AE81" s="958"/>
      <c r="AF81" s="958">
        <v>1939</v>
      </c>
      <c r="AG81" s="958"/>
      <c r="AH81" s="958"/>
      <c r="AI81" s="958"/>
      <c r="AJ81" s="958"/>
      <c r="AK81" s="958" t="s">
        <v>552</v>
      </c>
      <c r="AL81" s="958"/>
      <c r="AM81" s="958"/>
      <c r="AN81" s="958"/>
      <c r="AO81" s="958"/>
      <c r="AP81" s="958">
        <v>1130</v>
      </c>
      <c r="AQ81" s="958"/>
      <c r="AR81" s="958"/>
      <c r="AS81" s="958"/>
      <c r="AT81" s="958"/>
      <c r="AU81" s="958" t="s">
        <v>552</v>
      </c>
      <c r="AV81" s="958"/>
      <c r="AW81" s="958"/>
      <c r="AX81" s="958"/>
      <c r="AY81" s="958"/>
      <c r="AZ81" s="959" t="s">
        <v>566</v>
      </c>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30855</v>
      </c>
      <c r="AG88" s="946"/>
      <c r="AH88" s="946"/>
      <c r="AI88" s="946"/>
      <c r="AJ88" s="946"/>
      <c r="AK88" s="950"/>
      <c r="AL88" s="950"/>
      <c r="AM88" s="950"/>
      <c r="AN88" s="950"/>
      <c r="AO88" s="950"/>
      <c r="AP88" s="946">
        <v>54753</v>
      </c>
      <c r="AQ88" s="946"/>
      <c r="AR88" s="946"/>
      <c r="AS88" s="946"/>
      <c r="AT88" s="946"/>
      <c r="AU88" s="946">
        <v>564</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140</v>
      </c>
      <c r="CS102" s="940"/>
      <c r="CT102" s="940"/>
      <c r="CU102" s="940"/>
      <c r="CV102" s="941"/>
      <c r="CW102" s="939">
        <v>2</v>
      </c>
      <c r="CX102" s="940"/>
      <c r="CY102" s="940"/>
      <c r="CZ102" s="940"/>
      <c r="DA102" s="941"/>
      <c r="DB102" s="939" t="s">
        <v>486</v>
      </c>
      <c r="DC102" s="940"/>
      <c r="DD102" s="940"/>
      <c r="DE102" s="940"/>
      <c r="DF102" s="941"/>
      <c r="DG102" s="939" t="s">
        <v>486</v>
      </c>
      <c r="DH102" s="940"/>
      <c r="DI102" s="940"/>
      <c r="DJ102" s="940"/>
      <c r="DK102" s="941"/>
      <c r="DL102" s="939" t="s">
        <v>486</v>
      </c>
      <c r="DM102" s="940"/>
      <c r="DN102" s="940"/>
      <c r="DO102" s="940"/>
      <c r="DP102" s="941"/>
      <c r="DQ102" s="939" t="s">
        <v>486</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1520961</v>
      </c>
      <c r="AB110" s="876"/>
      <c r="AC110" s="876"/>
      <c r="AD110" s="876"/>
      <c r="AE110" s="877"/>
      <c r="AF110" s="878">
        <v>1580450</v>
      </c>
      <c r="AG110" s="876"/>
      <c r="AH110" s="876"/>
      <c r="AI110" s="876"/>
      <c r="AJ110" s="877"/>
      <c r="AK110" s="878">
        <v>1402751</v>
      </c>
      <c r="AL110" s="876"/>
      <c r="AM110" s="876"/>
      <c r="AN110" s="876"/>
      <c r="AO110" s="877"/>
      <c r="AP110" s="879">
        <v>23.9</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12733886</v>
      </c>
      <c r="BR110" s="829"/>
      <c r="BS110" s="829"/>
      <c r="BT110" s="829"/>
      <c r="BU110" s="829"/>
      <c r="BV110" s="829">
        <v>13008629</v>
      </c>
      <c r="BW110" s="829"/>
      <c r="BX110" s="829"/>
      <c r="BY110" s="829"/>
      <c r="BZ110" s="829"/>
      <c r="CA110" s="829">
        <v>12869467</v>
      </c>
      <c r="CB110" s="829"/>
      <c r="CC110" s="829"/>
      <c r="CD110" s="829"/>
      <c r="CE110" s="829"/>
      <c r="CF110" s="853">
        <v>219.2</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46064</v>
      </c>
      <c r="DH110" s="829"/>
      <c r="DI110" s="829"/>
      <c r="DJ110" s="829"/>
      <c r="DK110" s="829"/>
      <c r="DL110" s="829">
        <v>38405</v>
      </c>
      <c r="DM110" s="829"/>
      <c r="DN110" s="829"/>
      <c r="DO110" s="829"/>
      <c r="DP110" s="829"/>
      <c r="DQ110" s="829">
        <v>98018</v>
      </c>
      <c r="DR110" s="829"/>
      <c r="DS110" s="829"/>
      <c r="DT110" s="829"/>
      <c r="DU110" s="829"/>
      <c r="DV110" s="830">
        <v>1.7</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46860</v>
      </c>
      <c r="BR111" s="804"/>
      <c r="BS111" s="804"/>
      <c r="BT111" s="804"/>
      <c r="BU111" s="804"/>
      <c r="BV111" s="804">
        <v>38748</v>
      </c>
      <c r="BW111" s="804"/>
      <c r="BX111" s="804"/>
      <c r="BY111" s="804"/>
      <c r="BZ111" s="804"/>
      <c r="CA111" s="804">
        <v>98175</v>
      </c>
      <c r="CB111" s="804"/>
      <c r="CC111" s="804"/>
      <c r="CD111" s="804"/>
      <c r="CE111" s="804"/>
      <c r="CF111" s="862">
        <v>1.7</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954908</v>
      </c>
      <c r="BR112" s="804"/>
      <c r="BS112" s="804"/>
      <c r="BT112" s="804"/>
      <c r="BU112" s="804"/>
      <c r="BV112" s="804">
        <v>901997</v>
      </c>
      <c r="BW112" s="804"/>
      <c r="BX112" s="804"/>
      <c r="BY112" s="804"/>
      <c r="BZ112" s="804"/>
      <c r="CA112" s="804">
        <v>818469</v>
      </c>
      <c r="CB112" s="804"/>
      <c r="CC112" s="804"/>
      <c r="CD112" s="804"/>
      <c r="CE112" s="804"/>
      <c r="CF112" s="862">
        <v>13.9</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120843</v>
      </c>
      <c r="AB113" s="906"/>
      <c r="AC113" s="906"/>
      <c r="AD113" s="906"/>
      <c r="AE113" s="907"/>
      <c r="AF113" s="908">
        <v>126378</v>
      </c>
      <c r="AG113" s="906"/>
      <c r="AH113" s="906"/>
      <c r="AI113" s="906"/>
      <c r="AJ113" s="907"/>
      <c r="AK113" s="908">
        <v>123342</v>
      </c>
      <c r="AL113" s="906"/>
      <c r="AM113" s="906"/>
      <c r="AN113" s="906"/>
      <c r="AO113" s="907"/>
      <c r="AP113" s="909">
        <v>2.1</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892697</v>
      </c>
      <c r="BR113" s="804"/>
      <c r="BS113" s="804"/>
      <c r="BT113" s="804"/>
      <c r="BU113" s="804"/>
      <c r="BV113" s="804">
        <v>749017</v>
      </c>
      <c r="BW113" s="804"/>
      <c r="BX113" s="804"/>
      <c r="BY113" s="804"/>
      <c r="BZ113" s="804"/>
      <c r="CA113" s="804">
        <v>564343</v>
      </c>
      <c r="CB113" s="804"/>
      <c r="CC113" s="804"/>
      <c r="CD113" s="804"/>
      <c r="CE113" s="804"/>
      <c r="CF113" s="862">
        <v>9.6</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82573</v>
      </c>
      <c r="AB114" s="767"/>
      <c r="AC114" s="767"/>
      <c r="AD114" s="767"/>
      <c r="AE114" s="768"/>
      <c r="AF114" s="769">
        <v>73765</v>
      </c>
      <c r="AG114" s="767"/>
      <c r="AH114" s="767"/>
      <c r="AI114" s="767"/>
      <c r="AJ114" s="768"/>
      <c r="AK114" s="769">
        <v>49505</v>
      </c>
      <c r="AL114" s="767"/>
      <c r="AM114" s="767"/>
      <c r="AN114" s="767"/>
      <c r="AO114" s="768"/>
      <c r="AP114" s="811">
        <v>0.8</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1411456</v>
      </c>
      <c r="BR114" s="804"/>
      <c r="BS114" s="804"/>
      <c r="BT114" s="804"/>
      <c r="BU114" s="804"/>
      <c r="BV114" s="804">
        <v>1416896</v>
      </c>
      <c r="BW114" s="804"/>
      <c r="BX114" s="804"/>
      <c r="BY114" s="804"/>
      <c r="BZ114" s="804"/>
      <c r="CA114" s="804">
        <v>1410026</v>
      </c>
      <c r="CB114" s="804"/>
      <c r="CC114" s="804"/>
      <c r="CD114" s="804"/>
      <c r="CE114" s="804"/>
      <c r="CF114" s="862">
        <v>24</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8648</v>
      </c>
      <c r="AB115" s="906"/>
      <c r="AC115" s="906"/>
      <c r="AD115" s="906"/>
      <c r="AE115" s="907"/>
      <c r="AF115" s="908">
        <v>8206</v>
      </c>
      <c r="AG115" s="906"/>
      <c r="AH115" s="906"/>
      <c r="AI115" s="906"/>
      <c r="AJ115" s="907"/>
      <c r="AK115" s="908">
        <v>7580</v>
      </c>
      <c r="AL115" s="906"/>
      <c r="AM115" s="906"/>
      <c r="AN115" s="906"/>
      <c r="AO115" s="907"/>
      <c r="AP115" s="909">
        <v>0.1</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1733025</v>
      </c>
      <c r="AB117" s="890"/>
      <c r="AC117" s="890"/>
      <c r="AD117" s="890"/>
      <c r="AE117" s="891"/>
      <c r="AF117" s="892">
        <v>1788799</v>
      </c>
      <c r="AG117" s="890"/>
      <c r="AH117" s="890"/>
      <c r="AI117" s="890"/>
      <c r="AJ117" s="891"/>
      <c r="AK117" s="892">
        <v>1583178</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7615</v>
      </c>
      <c r="AB119" s="876"/>
      <c r="AC119" s="876"/>
      <c r="AD119" s="876"/>
      <c r="AE119" s="877"/>
      <c r="AF119" s="878">
        <v>7704</v>
      </c>
      <c r="AG119" s="876"/>
      <c r="AH119" s="876"/>
      <c r="AI119" s="876"/>
      <c r="AJ119" s="877"/>
      <c r="AK119" s="878">
        <v>7350</v>
      </c>
      <c r="AL119" s="876"/>
      <c r="AM119" s="876"/>
      <c r="AN119" s="876"/>
      <c r="AO119" s="877"/>
      <c r="AP119" s="879">
        <v>0.1</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441</v>
      </c>
      <c r="BP119" s="865"/>
      <c r="BQ119" s="866">
        <v>16039807</v>
      </c>
      <c r="BR119" s="832"/>
      <c r="BS119" s="832"/>
      <c r="BT119" s="832"/>
      <c r="BU119" s="832"/>
      <c r="BV119" s="832">
        <v>16115287</v>
      </c>
      <c r="BW119" s="832"/>
      <c r="BX119" s="832"/>
      <c r="BY119" s="832"/>
      <c r="BZ119" s="832"/>
      <c r="CA119" s="832">
        <v>15760480</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796</v>
      </c>
      <c r="DH119" s="751"/>
      <c r="DI119" s="751"/>
      <c r="DJ119" s="751"/>
      <c r="DK119" s="752"/>
      <c r="DL119" s="753">
        <v>343</v>
      </c>
      <c r="DM119" s="751"/>
      <c r="DN119" s="751"/>
      <c r="DO119" s="751"/>
      <c r="DP119" s="752"/>
      <c r="DQ119" s="753">
        <v>157</v>
      </c>
      <c r="DR119" s="751"/>
      <c r="DS119" s="751"/>
      <c r="DT119" s="751"/>
      <c r="DU119" s="752"/>
      <c r="DV119" s="835">
        <v>0</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6339299</v>
      </c>
      <c r="BR120" s="829"/>
      <c r="BS120" s="829"/>
      <c r="BT120" s="829"/>
      <c r="BU120" s="829"/>
      <c r="BV120" s="829">
        <v>6091992</v>
      </c>
      <c r="BW120" s="829"/>
      <c r="BX120" s="829"/>
      <c r="BY120" s="829"/>
      <c r="BZ120" s="829"/>
      <c r="CA120" s="829">
        <v>5765505</v>
      </c>
      <c r="CB120" s="829"/>
      <c r="CC120" s="829"/>
      <c r="CD120" s="829"/>
      <c r="CE120" s="829"/>
      <c r="CF120" s="853">
        <v>98.2</v>
      </c>
      <c r="CG120" s="854"/>
      <c r="CH120" s="854"/>
      <c r="CI120" s="854"/>
      <c r="CJ120" s="854"/>
      <c r="CK120" s="855" t="s">
        <v>445</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692069</v>
      </c>
      <c r="DH120" s="829"/>
      <c r="DI120" s="829"/>
      <c r="DJ120" s="829"/>
      <c r="DK120" s="829"/>
      <c r="DL120" s="829">
        <v>672909</v>
      </c>
      <c r="DM120" s="829"/>
      <c r="DN120" s="829"/>
      <c r="DO120" s="829"/>
      <c r="DP120" s="829"/>
      <c r="DQ120" s="829">
        <v>623241</v>
      </c>
      <c r="DR120" s="829"/>
      <c r="DS120" s="829"/>
      <c r="DT120" s="829"/>
      <c r="DU120" s="829"/>
      <c r="DV120" s="830">
        <v>10.6</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3732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175131</v>
      </c>
      <c r="DH121" s="804"/>
      <c r="DI121" s="804"/>
      <c r="DJ121" s="804"/>
      <c r="DK121" s="804"/>
      <c r="DL121" s="804">
        <v>158375</v>
      </c>
      <c r="DM121" s="804"/>
      <c r="DN121" s="804"/>
      <c r="DO121" s="804"/>
      <c r="DP121" s="804"/>
      <c r="DQ121" s="804">
        <v>141309</v>
      </c>
      <c r="DR121" s="804"/>
      <c r="DS121" s="804"/>
      <c r="DT121" s="804"/>
      <c r="DU121" s="804"/>
      <c r="DV121" s="781">
        <v>2.4</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10601063</v>
      </c>
      <c r="BR122" s="832"/>
      <c r="BS122" s="832"/>
      <c r="BT122" s="832"/>
      <c r="BU122" s="832"/>
      <c r="BV122" s="832">
        <v>11103002</v>
      </c>
      <c r="BW122" s="832"/>
      <c r="BX122" s="832"/>
      <c r="BY122" s="832"/>
      <c r="BZ122" s="832"/>
      <c r="CA122" s="832">
        <v>10752047</v>
      </c>
      <c r="CB122" s="832"/>
      <c r="CC122" s="832"/>
      <c r="CD122" s="832"/>
      <c r="CE122" s="832"/>
      <c r="CF122" s="833">
        <v>183.1</v>
      </c>
      <c r="CG122" s="834"/>
      <c r="CH122" s="834"/>
      <c r="CI122" s="834"/>
      <c r="CJ122" s="834"/>
      <c r="CK122" s="856"/>
      <c r="CL122" s="842"/>
      <c r="CM122" s="842"/>
      <c r="CN122" s="842"/>
      <c r="CO122" s="843"/>
      <c r="CP122" s="822" t="s">
        <v>393</v>
      </c>
      <c r="CQ122" s="823"/>
      <c r="CR122" s="823"/>
      <c r="CS122" s="823"/>
      <c r="CT122" s="823"/>
      <c r="CU122" s="823"/>
      <c r="CV122" s="823"/>
      <c r="CW122" s="823"/>
      <c r="CX122" s="823"/>
      <c r="CY122" s="823"/>
      <c r="CZ122" s="823"/>
      <c r="DA122" s="823"/>
      <c r="DB122" s="823"/>
      <c r="DC122" s="823"/>
      <c r="DD122" s="823"/>
      <c r="DE122" s="823"/>
      <c r="DF122" s="824"/>
      <c r="DG122" s="803">
        <v>87708</v>
      </c>
      <c r="DH122" s="804"/>
      <c r="DI122" s="804"/>
      <c r="DJ122" s="804"/>
      <c r="DK122" s="804"/>
      <c r="DL122" s="804">
        <v>70713</v>
      </c>
      <c r="DM122" s="804"/>
      <c r="DN122" s="804"/>
      <c r="DO122" s="804"/>
      <c r="DP122" s="804"/>
      <c r="DQ122" s="804">
        <v>53919</v>
      </c>
      <c r="DR122" s="804"/>
      <c r="DS122" s="804"/>
      <c r="DT122" s="804"/>
      <c r="DU122" s="804"/>
      <c r="DV122" s="781">
        <v>0.9</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16944094</v>
      </c>
      <c r="BR123" s="820"/>
      <c r="BS123" s="820"/>
      <c r="BT123" s="820"/>
      <c r="BU123" s="820"/>
      <c r="BV123" s="820">
        <v>17194994</v>
      </c>
      <c r="BW123" s="820"/>
      <c r="BX123" s="820"/>
      <c r="BY123" s="820"/>
      <c r="BZ123" s="820"/>
      <c r="CA123" s="820">
        <v>16517552</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1033</v>
      </c>
      <c r="AB127" s="767"/>
      <c r="AC127" s="767"/>
      <c r="AD127" s="767"/>
      <c r="AE127" s="768"/>
      <c r="AF127" s="769">
        <v>502</v>
      </c>
      <c r="AG127" s="767"/>
      <c r="AH127" s="767"/>
      <c r="AI127" s="767"/>
      <c r="AJ127" s="768"/>
      <c r="AK127" s="769">
        <v>230</v>
      </c>
      <c r="AL127" s="767"/>
      <c r="AM127" s="767"/>
      <c r="AN127" s="767"/>
      <c r="AO127" s="768"/>
      <c r="AP127" s="811">
        <v>0</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5406</v>
      </c>
      <c r="AB128" s="788"/>
      <c r="AC128" s="788"/>
      <c r="AD128" s="788"/>
      <c r="AE128" s="789"/>
      <c r="AF128" s="790">
        <v>4877</v>
      </c>
      <c r="AG128" s="788"/>
      <c r="AH128" s="788"/>
      <c r="AI128" s="788"/>
      <c r="AJ128" s="789"/>
      <c r="AK128" s="790">
        <v>209</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14.03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7347994</v>
      </c>
      <c r="AB129" s="767"/>
      <c r="AC129" s="767"/>
      <c r="AD129" s="767"/>
      <c r="AE129" s="768"/>
      <c r="AF129" s="769">
        <v>6994695</v>
      </c>
      <c r="AG129" s="767"/>
      <c r="AH129" s="767"/>
      <c r="AI129" s="767"/>
      <c r="AJ129" s="768"/>
      <c r="AK129" s="769">
        <v>7040056</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19.03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1271068</v>
      </c>
      <c r="AB130" s="767"/>
      <c r="AC130" s="767"/>
      <c r="AD130" s="767"/>
      <c r="AE130" s="768"/>
      <c r="AF130" s="769">
        <v>1149395</v>
      </c>
      <c r="AG130" s="767"/>
      <c r="AH130" s="767"/>
      <c r="AI130" s="767"/>
      <c r="AJ130" s="768"/>
      <c r="AK130" s="769">
        <v>1168936</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8.4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6076926</v>
      </c>
      <c r="AB131" s="751"/>
      <c r="AC131" s="751"/>
      <c r="AD131" s="751"/>
      <c r="AE131" s="752"/>
      <c r="AF131" s="753">
        <v>5845300</v>
      </c>
      <c r="AG131" s="751"/>
      <c r="AH131" s="751"/>
      <c r="AI131" s="751"/>
      <c r="AJ131" s="752"/>
      <c r="AK131" s="753">
        <v>5871120</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7.5128609429999997</v>
      </c>
      <c r="AB132" s="732"/>
      <c r="AC132" s="732"/>
      <c r="AD132" s="732"/>
      <c r="AE132" s="733"/>
      <c r="AF132" s="734">
        <v>10.855336769999999</v>
      </c>
      <c r="AG132" s="732"/>
      <c r="AH132" s="732"/>
      <c r="AI132" s="732"/>
      <c r="AJ132" s="733"/>
      <c r="AK132" s="734">
        <v>7.0520275520000002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7.9</v>
      </c>
      <c r="AB133" s="711"/>
      <c r="AC133" s="711"/>
      <c r="AD133" s="711"/>
      <c r="AE133" s="712"/>
      <c r="AF133" s="710">
        <v>8.6</v>
      </c>
      <c r="AG133" s="711"/>
      <c r="AH133" s="711"/>
      <c r="AI133" s="711"/>
      <c r="AJ133" s="712"/>
      <c r="AK133" s="710">
        <v>8.4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EPv+e/SfIxmrUgV2n4+zVqHpMaddi3xRn2guyBlJDcn9m/+ykp4o7K8ZsuNgiVqFQ4SB9mYXxwQsjDF4ir/NA==" saltValue="bqlvQpOxpn4f9Kq+07mn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1FQGqF8wNu857Gb2uYrfAW6XrfE43iZxiDREHQfFA8NqQydu0ay2HyVu8H78iriJvxj3PIVRmKWEKZU+OfdDQ==" saltValue="HXuhPzE39ecf/dGvsk1F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vNppTm/CSXE1q2tVHOeN1ARu8rGaPKLUNHF2O6EqJR36VF76IlxEI4rY+EpBmhtvBPEKpgpaXfY+Z+nKiwF7Q==" saltValue="u2jKO0SrVZeLAcKOZQag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7" t="s">
        <v>478</v>
      </c>
      <c r="AP7" s="265"/>
      <c r="AQ7" s="266" t="s">
        <v>479</v>
      </c>
      <c r="AR7" s="267"/>
    </row>
    <row r="8" spans="1:46" x14ac:dyDescent="0.15">
      <c r="A8" s="259"/>
      <c r="AK8" s="268"/>
      <c r="AL8" s="269"/>
      <c r="AM8" s="269"/>
      <c r="AN8" s="270"/>
      <c r="AO8" s="1108"/>
      <c r="AP8" s="271" t="s">
        <v>480</v>
      </c>
      <c r="AQ8" s="272" t="s">
        <v>481</v>
      </c>
      <c r="AR8" s="273" t="s">
        <v>482</v>
      </c>
    </row>
    <row r="9" spans="1:46" x14ac:dyDescent="0.15">
      <c r="A9" s="259"/>
      <c r="AK9" s="1119" t="s">
        <v>483</v>
      </c>
      <c r="AL9" s="1120"/>
      <c r="AM9" s="1120"/>
      <c r="AN9" s="1121"/>
      <c r="AO9" s="274">
        <v>2078486</v>
      </c>
      <c r="AP9" s="274">
        <v>119797</v>
      </c>
      <c r="AQ9" s="275">
        <v>102178</v>
      </c>
      <c r="AR9" s="276">
        <v>17.2</v>
      </c>
    </row>
    <row r="10" spans="1:46" ht="13.5" customHeight="1" x14ac:dyDescent="0.15">
      <c r="A10" s="259"/>
      <c r="AK10" s="1119" t="s">
        <v>484</v>
      </c>
      <c r="AL10" s="1120"/>
      <c r="AM10" s="1120"/>
      <c r="AN10" s="1121"/>
      <c r="AO10" s="277">
        <v>396080</v>
      </c>
      <c r="AP10" s="277">
        <v>22829</v>
      </c>
      <c r="AQ10" s="278">
        <v>12375</v>
      </c>
      <c r="AR10" s="279">
        <v>84.5</v>
      </c>
    </row>
    <row r="11" spans="1:46" ht="13.5" customHeight="1" x14ac:dyDescent="0.15">
      <c r="A11" s="259"/>
      <c r="AK11" s="1119" t="s">
        <v>485</v>
      </c>
      <c r="AL11" s="1120"/>
      <c r="AM11" s="1120"/>
      <c r="AN11" s="1121"/>
      <c r="AO11" s="277" t="s">
        <v>486</v>
      </c>
      <c r="AP11" s="277" t="s">
        <v>486</v>
      </c>
      <c r="AQ11" s="278">
        <v>998</v>
      </c>
      <c r="AR11" s="279" t="s">
        <v>486</v>
      </c>
    </row>
    <row r="12" spans="1:46" ht="13.5" customHeight="1" x14ac:dyDescent="0.15">
      <c r="A12" s="259"/>
      <c r="AK12" s="1119" t="s">
        <v>487</v>
      </c>
      <c r="AL12" s="1120"/>
      <c r="AM12" s="1120"/>
      <c r="AN12" s="1121"/>
      <c r="AO12" s="277" t="s">
        <v>486</v>
      </c>
      <c r="AP12" s="277" t="s">
        <v>486</v>
      </c>
      <c r="AQ12" s="278">
        <v>0</v>
      </c>
      <c r="AR12" s="279" t="s">
        <v>486</v>
      </c>
    </row>
    <row r="13" spans="1:46" ht="13.5" customHeight="1" x14ac:dyDescent="0.15">
      <c r="A13" s="259"/>
      <c r="AK13" s="1119" t="s">
        <v>488</v>
      </c>
      <c r="AL13" s="1120"/>
      <c r="AM13" s="1120"/>
      <c r="AN13" s="1121"/>
      <c r="AO13" s="277">
        <v>91328</v>
      </c>
      <c r="AP13" s="277">
        <v>5264</v>
      </c>
      <c r="AQ13" s="278">
        <v>3569</v>
      </c>
      <c r="AR13" s="279">
        <v>47.5</v>
      </c>
    </row>
    <row r="14" spans="1:46" ht="13.5" customHeight="1" x14ac:dyDescent="0.15">
      <c r="A14" s="259"/>
      <c r="AK14" s="1119" t="s">
        <v>489</v>
      </c>
      <c r="AL14" s="1120"/>
      <c r="AM14" s="1120"/>
      <c r="AN14" s="1121"/>
      <c r="AO14" s="277">
        <v>45523</v>
      </c>
      <c r="AP14" s="277">
        <v>2624</v>
      </c>
      <c r="AQ14" s="278">
        <v>2201</v>
      </c>
      <c r="AR14" s="279">
        <v>19.2</v>
      </c>
    </row>
    <row r="15" spans="1:46" ht="13.5" customHeight="1" x14ac:dyDescent="0.15">
      <c r="A15" s="259"/>
      <c r="AK15" s="1122" t="s">
        <v>490</v>
      </c>
      <c r="AL15" s="1123"/>
      <c r="AM15" s="1123"/>
      <c r="AN15" s="1124"/>
      <c r="AO15" s="277">
        <v>-78063</v>
      </c>
      <c r="AP15" s="277">
        <v>-4499</v>
      </c>
      <c r="AQ15" s="278">
        <v>-6242</v>
      </c>
      <c r="AR15" s="279">
        <v>-27.9</v>
      </c>
    </row>
    <row r="16" spans="1:46" x14ac:dyDescent="0.15">
      <c r="A16" s="259"/>
      <c r="AK16" s="1122" t="s">
        <v>177</v>
      </c>
      <c r="AL16" s="1123"/>
      <c r="AM16" s="1123"/>
      <c r="AN16" s="1124"/>
      <c r="AO16" s="277">
        <v>2533354</v>
      </c>
      <c r="AP16" s="277">
        <v>146015</v>
      </c>
      <c r="AQ16" s="278">
        <v>115079</v>
      </c>
      <c r="AR16" s="279">
        <v>26.9</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5" t="s">
        <v>495</v>
      </c>
      <c r="AL21" s="1126"/>
      <c r="AM21" s="1126"/>
      <c r="AN21" s="1127"/>
      <c r="AO21" s="289">
        <v>11.3</v>
      </c>
      <c r="AP21" s="290">
        <v>9.93</v>
      </c>
      <c r="AQ21" s="291">
        <v>1.37</v>
      </c>
      <c r="AS21" s="292"/>
      <c r="AT21" s="288"/>
    </row>
    <row r="22" spans="1:46" s="260" customFormat="1" x14ac:dyDescent="0.15">
      <c r="A22" s="288"/>
      <c r="AK22" s="1125" t="s">
        <v>496</v>
      </c>
      <c r="AL22" s="1126"/>
      <c r="AM22" s="1126"/>
      <c r="AN22" s="1127"/>
      <c r="AO22" s="293">
        <v>97.3</v>
      </c>
      <c r="AP22" s="294">
        <v>96.1</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8" t="s">
        <v>497</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7" t="s">
        <v>478</v>
      </c>
      <c r="AP30" s="265"/>
      <c r="AQ30" s="266" t="s">
        <v>479</v>
      </c>
      <c r="AR30" s="267"/>
    </row>
    <row r="31" spans="1:46" x14ac:dyDescent="0.15">
      <c r="A31" s="259"/>
      <c r="AK31" s="268"/>
      <c r="AL31" s="269"/>
      <c r="AM31" s="269"/>
      <c r="AN31" s="270"/>
      <c r="AO31" s="1108"/>
      <c r="AP31" s="271" t="s">
        <v>480</v>
      </c>
      <c r="AQ31" s="272" t="s">
        <v>481</v>
      </c>
      <c r="AR31" s="273" t="s">
        <v>482</v>
      </c>
    </row>
    <row r="32" spans="1:46" ht="27" customHeight="1" x14ac:dyDescent="0.15">
      <c r="A32" s="259"/>
      <c r="AK32" s="1109" t="s">
        <v>500</v>
      </c>
      <c r="AL32" s="1110"/>
      <c r="AM32" s="1110"/>
      <c r="AN32" s="1111"/>
      <c r="AO32" s="303">
        <v>1402751</v>
      </c>
      <c r="AP32" s="303">
        <v>80850</v>
      </c>
      <c r="AQ32" s="304">
        <v>55825</v>
      </c>
      <c r="AR32" s="305">
        <v>44.8</v>
      </c>
    </row>
    <row r="33" spans="1:46" ht="13.5" customHeight="1" x14ac:dyDescent="0.15">
      <c r="A33" s="259"/>
      <c r="AK33" s="1109" t="s">
        <v>501</v>
      </c>
      <c r="AL33" s="1110"/>
      <c r="AM33" s="1110"/>
      <c r="AN33" s="1111"/>
      <c r="AO33" s="303" t="s">
        <v>486</v>
      </c>
      <c r="AP33" s="303" t="s">
        <v>486</v>
      </c>
      <c r="AQ33" s="304">
        <v>10</v>
      </c>
      <c r="AR33" s="305" t="s">
        <v>486</v>
      </c>
    </row>
    <row r="34" spans="1:46" ht="27" customHeight="1" x14ac:dyDescent="0.15">
      <c r="A34" s="259"/>
      <c r="AK34" s="1109" t="s">
        <v>502</v>
      </c>
      <c r="AL34" s="1110"/>
      <c r="AM34" s="1110"/>
      <c r="AN34" s="1111"/>
      <c r="AO34" s="303" t="s">
        <v>486</v>
      </c>
      <c r="AP34" s="303" t="s">
        <v>486</v>
      </c>
      <c r="AQ34" s="304">
        <v>2</v>
      </c>
      <c r="AR34" s="305" t="s">
        <v>486</v>
      </c>
    </row>
    <row r="35" spans="1:46" ht="27" customHeight="1" x14ac:dyDescent="0.15">
      <c r="A35" s="259"/>
      <c r="AK35" s="1109" t="s">
        <v>503</v>
      </c>
      <c r="AL35" s="1110"/>
      <c r="AM35" s="1110"/>
      <c r="AN35" s="1111"/>
      <c r="AO35" s="303">
        <v>123342</v>
      </c>
      <c r="AP35" s="303">
        <v>7109</v>
      </c>
      <c r="AQ35" s="304">
        <v>20336</v>
      </c>
      <c r="AR35" s="305">
        <v>-65</v>
      </c>
    </row>
    <row r="36" spans="1:46" ht="27" customHeight="1" x14ac:dyDescent="0.15">
      <c r="A36" s="259"/>
      <c r="AK36" s="1109" t="s">
        <v>504</v>
      </c>
      <c r="AL36" s="1110"/>
      <c r="AM36" s="1110"/>
      <c r="AN36" s="1111"/>
      <c r="AO36" s="303">
        <v>49505</v>
      </c>
      <c r="AP36" s="303">
        <v>2853</v>
      </c>
      <c r="AQ36" s="304">
        <v>2951</v>
      </c>
      <c r="AR36" s="305">
        <v>-3.3</v>
      </c>
    </row>
    <row r="37" spans="1:46" ht="13.5" customHeight="1" x14ac:dyDescent="0.15">
      <c r="A37" s="259"/>
      <c r="AK37" s="1109" t="s">
        <v>505</v>
      </c>
      <c r="AL37" s="1110"/>
      <c r="AM37" s="1110"/>
      <c r="AN37" s="1111"/>
      <c r="AO37" s="303">
        <v>7580</v>
      </c>
      <c r="AP37" s="303">
        <v>437</v>
      </c>
      <c r="AQ37" s="304">
        <v>682</v>
      </c>
      <c r="AR37" s="305">
        <v>-35.9</v>
      </c>
    </row>
    <row r="38" spans="1:46" ht="27" customHeight="1" x14ac:dyDescent="0.15">
      <c r="A38" s="259"/>
      <c r="AK38" s="1112" t="s">
        <v>506</v>
      </c>
      <c r="AL38" s="1113"/>
      <c r="AM38" s="1113"/>
      <c r="AN38" s="1114"/>
      <c r="AO38" s="306" t="s">
        <v>486</v>
      </c>
      <c r="AP38" s="306" t="s">
        <v>486</v>
      </c>
      <c r="AQ38" s="307">
        <v>2</v>
      </c>
      <c r="AR38" s="295" t="s">
        <v>486</v>
      </c>
      <c r="AS38" s="302"/>
    </row>
    <row r="39" spans="1:46" x14ac:dyDescent="0.15">
      <c r="A39" s="259"/>
      <c r="AK39" s="1112" t="s">
        <v>507</v>
      </c>
      <c r="AL39" s="1113"/>
      <c r="AM39" s="1113"/>
      <c r="AN39" s="1114"/>
      <c r="AO39" s="303">
        <v>-209</v>
      </c>
      <c r="AP39" s="303">
        <v>-12</v>
      </c>
      <c r="AQ39" s="304">
        <v>-2058</v>
      </c>
      <c r="AR39" s="305">
        <v>-99.4</v>
      </c>
      <c r="AS39" s="302"/>
    </row>
    <row r="40" spans="1:46" ht="27" customHeight="1" x14ac:dyDescent="0.15">
      <c r="A40" s="259"/>
      <c r="AK40" s="1109" t="s">
        <v>508</v>
      </c>
      <c r="AL40" s="1110"/>
      <c r="AM40" s="1110"/>
      <c r="AN40" s="1111"/>
      <c r="AO40" s="303">
        <v>-1168936</v>
      </c>
      <c r="AP40" s="303">
        <v>-67374</v>
      </c>
      <c r="AQ40" s="304">
        <v>-53145</v>
      </c>
      <c r="AR40" s="305">
        <v>26.8</v>
      </c>
      <c r="AS40" s="302"/>
    </row>
    <row r="41" spans="1:46" x14ac:dyDescent="0.15">
      <c r="A41" s="259"/>
      <c r="AK41" s="1115" t="s">
        <v>287</v>
      </c>
      <c r="AL41" s="1116"/>
      <c r="AM41" s="1116"/>
      <c r="AN41" s="1117"/>
      <c r="AO41" s="303">
        <v>414033</v>
      </c>
      <c r="AP41" s="303">
        <v>23864</v>
      </c>
      <c r="AQ41" s="304">
        <v>24606</v>
      </c>
      <c r="AR41" s="305">
        <v>-3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2" t="s">
        <v>478</v>
      </c>
      <c r="AN49" s="1104" t="s">
        <v>511</v>
      </c>
      <c r="AO49" s="1105"/>
      <c r="AP49" s="1105"/>
      <c r="AQ49" s="1105"/>
      <c r="AR49" s="1106"/>
    </row>
    <row r="50" spans="1:44" x14ac:dyDescent="0.15">
      <c r="A50" s="259"/>
      <c r="AK50" s="317"/>
      <c r="AL50" s="318"/>
      <c r="AM50" s="1103"/>
      <c r="AN50" s="319" t="s">
        <v>512</v>
      </c>
      <c r="AO50" s="320" t="s">
        <v>513</v>
      </c>
      <c r="AP50" s="321" t="s">
        <v>514</v>
      </c>
      <c r="AQ50" s="322" t="s">
        <v>515</v>
      </c>
      <c r="AR50" s="323" t="s">
        <v>516</v>
      </c>
    </row>
    <row r="51" spans="1:44" x14ac:dyDescent="0.15">
      <c r="A51" s="259"/>
      <c r="AK51" s="315" t="s">
        <v>517</v>
      </c>
      <c r="AL51" s="316"/>
      <c r="AM51" s="324">
        <v>1676859</v>
      </c>
      <c r="AN51" s="325">
        <v>90803</v>
      </c>
      <c r="AO51" s="326">
        <v>20</v>
      </c>
      <c r="AP51" s="327">
        <v>83103</v>
      </c>
      <c r="AQ51" s="328">
        <v>-13.8</v>
      </c>
      <c r="AR51" s="329">
        <v>33.799999999999997</v>
      </c>
    </row>
    <row r="52" spans="1:44" x14ac:dyDescent="0.15">
      <c r="A52" s="259"/>
      <c r="AK52" s="330"/>
      <c r="AL52" s="331" t="s">
        <v>518</v>
      </c>
      <c r="AM52" s="332">
        <v>1393928</v>
      </c>
      <c r="AN52" s="333">
        <v>75482</v>
      </c>
      <c r="AO52" s="334">
        <v>11.6</v>
      </c>
      <c r="AP52" s="335">
        <v>41378</v>
      </c>
      <c r="AQ52" s="336">
        <v>3.7</v>
      </c>
      <c r="AR52" s="337">
        <v>7.9</v>
      </c>
    </row>
    <row r="53" spans="1:44" x14ac:dyDescent="0.15">
      <c r="A53" s="259"/>
      <c r="AK53" s="315" t="s">
        <v>519</v>
      </c>
      <c r="AL53" s="316"/>
      <c r="AM53" s="324">
        <v>2146077</v>
      </c>
      <c r="AN53" s="325">
        <v>117638</v>
      </c>
      <c r="AO53" s="326">
        <v>29.6</v>
      </c>
      <c r="AP53" s="327">
        <v>84459</v>
      </c>
      <c r="AQ53" s="328">
        <v>1.6</v>
      </c>
      <c r="AR53" s="329">
        <v>28</v>
      </c>
    </row>
    <row r="54" spans="1:44" x14ac:dyDescent="0.15">
      <c r="A54" s="259"/>
      <c r="AK54" s="330"/>
      <c r="AL54" s="331" t="s">
        <v>518</v>
      </c>
      <c r="AM54" s="332">
        <v>1735982</v>
      </c>
      <c r="AN54" s="333">
        <v>95159</v>
      </c>
      <c r="AO54" s="334">
        <v>26.1</v>
      </c>
      <c r="AP54" s="335">
        <v>47314</v>
      </c>
      <c r="AQ54" s="336">
        <v>14.3</v>
      </c>
      <c r="AR54" s="337">
        <v>11.8</v>
      </c>
    </row>
    <row r="55" spans="1:44" x14ac:dyDescent="0.15">
      <c r="A55" s="259"/>
      <c r="AK55" s="315" t="s">
        <v>520</v>
      </c>
      <c r="AL55" s="316"/>
      <c r="AM55" s="324">
        <v>1753294</v>
      </c>
      <c r="AN55" s="325">
        <v>98086</v>
      </c>
      <c r="AO55" s="326">
        <v>-16.600000000000001</v>
      </c>
      <c r="AP55" s="327">
        <v>74568</v>
      </c>
      <c r="AQ55" s="328">
        <v>-11.7</v>
      </c>
      <c r="AR55" s="329">
        <v>-4.9000000000000004</v>
      </c>
    </row>
    <row r="56" spans="1:44" x14ac:dyDescent="0.15">
      <c r="A56" s="259"/>
      <c r="AK56" s="330"/>
      <c r="AL56" s="331" t="s">
        <v>518</v>
      </c>
      <c r="AM56" s="332">
        <v>1596336</v>
      </c>
      <c r="AN56" s="333">
        <v>89306</v>
      </c>
      <c r="AO56" s="334">
        <v>-6.2</v>
      </c>
      <c r="AP56" s="335">
        <v>42558</v>
      </c>
      <c r="AQ56" s="336">
        <v>-10.1</v>
      </c>
      <c r="AR56" s="337">
        <v>3.9</v>
      </c>
    </row>
    <row r="57" spans="1:44" x14ac:dyDescent="0.15">
      <c r="A57" s="259"/>
      <c r="AK57" s="315" t="s">
        <v>521</v>
      </c>
      <c r="AL57" s="316"/>
      <c r="AM57" s="324">
        <v>2106669</v>
      </c>
      <c r="AN57" s="325">
        <v>119629</v>
      </c>
      <c r="AO57" s="326">
        <v>22</v>
      </c>
      <c r="AP57" s="327">
        <v>73693</v>
      </c>
      <c r="AQ57" s="328">
        <v>-1.2</v>
      </c>
      <c r="AR57" s="329">
        <v>23.2</v>
      </c>
    </row>
    <row r="58" spans="1:44" x14ac:dyDescent="0.15">
      <c r="A58" s="259"/>
      <c r="AK58" s="330"/>
      <c r="AL58" s="331" t="s">
        <v>518</v>
      </c>
      <c r="AM58" s="332">
        <v>1977435</v>
      </c>
      <c r="AN58" s="333">
        <v>112290</v>
      </c>
      <c r="AO58" s="334">
        <v>25.7</v>
      </c>
      <c r="AP58" s="335">
        <v>44203</v>
      </c>
      <c r="AQ58" s="336">
        <v>3.9</v>
      </c>
      <c r="AR58" s="337">
        <v>21.8</v>
      </c>
    </row>
    <row r="59" spans="1:44" x14ac:dyDescent="0.15">
      <c r="A59" s="259"/>
      <c r="AK59" s="315" t="s">
        <v>522</v>
      </c>
      <c r="AL59" s="316"/>
      <c r="AM59" s="324">
        <v>1565490</v>
      </c>
      <c r="AN59" s="325">
        <v>90230</v>
      </c>
      <c r="AO59" s="326">
        <v>-24.6</v>
      </c>
      <c r="AP59" s="327">
        <v>79401</v>
      </c>
      <c r="AQ59" s="328">
        <v>7.7</v>
      </c>
      <c r="AR59" s="329">
        <v>-32.299999999999997</v>
      </c>
    </row>
    <row r="60" spans="1:44" x14ac:dyDescent="0.15">
      <c r="A60" s="259"/>
      <c r="AK60" s="330"/>
      <c r="AL60" s="331" t="s">
        <v>518</v>
      </c>
      <c r="AM60" s="332">
        <v>1464234</v>
      </c>
      <c r="AN60" s="333">
        <v>84394</v>
      </c>
      <c r="AO60" s="334">
        <v>-24.8</v>
      </c>
      <c r="AP60" s="335">
        <v>49347</v>
      </c>
      <c r="AQ60" s="336">
        <v>11.6</v>
      </c>
      <c r="AR60" s="337">
        <v>-36.4</v>
      </c>
    </row>
    <row r="61" spans="1:44" x14ac:dyDescent="0.15">
      <c r="A61" s="259"/>
      <c r="AK61" s="315" t="s">
        <v>523</v>
      </c>
      <c r="AL61" s="338"/>
      <c r="AM61" s="324">
        <v>1849678</v>
      </c>
      <c r="AN61" s="325">
        <v>103277</v>
      </c>
      <c r="AO61" s="326">
        <v>6.1</v>
      </c>
      <c r="AP61" s="327">
        <v>79045</v>
      </c>
      <c r="AQ61" s="339">
        <v>-3.5</v>
      </c>
      <c r="AR61" s="329">
        <v>9.6</v>
      </c>
    </row>
    <row r="62" spans="1:44" x14ac:dyDescent="0.15">
      <c r="A62" s="259"/>
      <c r="AK62" s="330"/>
      <c r="AL62" s="331" t="s">
        <v>518</v>
      </c>
      <c r="AM62" s="332">
        <v>1633583</v>
      </c>
      <c r="AN62" s="333">
        <v>91326</v>
      </c>
      <c r="AO62" s="334">
        <v>6.5</v>
      </c>
      <c r="AP62" s="335">
        <v>44960</v>
      </c>
      <c r="AQ62" s="336">
        <v>4.7</v>
      </c>
      <c r="AR62" s="337">
        <v>1.8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ak7+HtZDEBcOnFOwXQwh2zDBXTfaTHZwp/G1vevEQ9+RTBl4FmPnA3Na/a6HohxrJDvZ0WYKIGV3eY6GyqZsmA==" saltValue="V4VGnPAIHpNZUvvvuZfY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DEJ71o+sq6Q9IpA78nv4xi8cpliD71CDe1/8S7R/bom94o/UxNTYJLSr8A5yaQVQd0fuRQ8zgkd6NpoqOBkGEQ==" saltValue="CTzTL1ZVrRgqMmKsY+bK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Sy4gBLdahg2niYIn67meSag0T3+C07UN0SG5JqfJ7RYWmKyZc5SAR3paML82hHpcgWuJ8yxudrM5SoyfyEXiDg==" saltValue="7r1Fscrsoy60ysDrPUk4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8" t="s">
        <v>3</v>
      </c>
      <c r="D47" s="1128"/>
      <c r="E47" s="1129"/>
      <c r="F47" s="11">
        <v>47.43</v>
      </c>
      <c r="G47" s="12">
        <v>39.31</v>
      </c>
      <c r="H47" s="12">
        <v>41.54</v>
      </c>
      <c r="I47" s="12">
        <v>39.549999999999997</v>
      </c>
      <c r="J47" s="13">
        <v>39.39</v>
      </c>
    </row>
    <row r="48" spans="2:10" ht="57.75" customHeight="1" x14ac:dyDescent="0.15">
      <c r="B48" s="14"/>
      <c r="C48" s="1130" t="s">
        <v>4</v>
      </c>
      <c r="D48" s="1130"/>
      <c r="E48" s="1131"/>
      <c r="F48" s="15">
        <v>4.2699999999999996</v>
      </c>
      <c r="G48" s="16">
        <v>5.24</v>
      </c>
      <c r="H48" s="16">
        <v>4.59</v>
      </c>
      <c r="I48" s="16">
        <v>5.48</v>
      </c>
      <c r="J48" s="17">
        <v>4.38</v>
      </c>
    </row>
    <row r="49" spans="2:10" ht="57.75" customHeight="1" thickBot="1" x14ac:dyDescent="0.2">
      <c r="B49" s="18"/>
      <c r="C49" s="1132" t="s">
        <v>5</v>
      </c>
      <c r="D49" s="1132"/>
      <c r="E49" s="1133"/>
      <c r="F49" s="19">
        <v>2.2799999999999998</v>
      </c>
      <c r="G49" s="20" t="s">
        <v>530</v>
      </c>
      <c r="H49" s="20">
        <v>3.6</v>
      </c>
      <c r="I49" s="20" t="s">
        <v>531</v>
      </c>
      <c r="J49" s="21" t="s">
        <v>532</v>
      </c>
    </row>
    <row r="50" spans="2:10" x14ac:dyDescent="0.15"/>
  </sheetData>
  <sheetProtection algorithmName="SHA-512" hashValue="8rtNNjpwh+Wm7Y8Wnr+uFOvasgYpMyI94ZFZQ+HlM6oTjdxpgPTgQXUJQVYy1vES8rCKx3TEHQWQg2FMgDJjgw==" saltValue="JnQabvaUBA2ccRgCRQaP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8" t="s">
        <v>533</v>
      </c>
      <c r="D34" s="1138"/>
      <c r="E34" s="1139"/>
      <c r="F34" s="32">
        <v>5.62</v>
      </c>
      <c r="G34" s="33">
        <v>6.66</v>
      </c>
      <c r="H34" s="33">
        <v>6.05</v>
      </c>
      <c r="I34" s="33">
        <v>7.14</v>
      </c>
      <c r="J34" s="34">
        <v>6.16</v>
      </c>
      <c r="K34" s="22"/>
      <c r="L34" s="22"/>
      <c r="M34" s="22"/>
      <c r="N34" s="22"/>
      <c r="O34" s="22"/>
      <c r="P34" s="22"/>
    </row>
    <row r="35" spans="1:16" ht="39" customHeight="1" x14ac:dyDescent="0.15">
      <c r="A35" s="22"/>
      <c r="B35" s="35"/>
      <c r="C35" s="1134" t="s">
        <v>534</v>
      </c>
      <c r="D35" s="1134"/>
      <c r="E35" s="1135"/>
      <c r="F35" s="36">
        <v>0.06</v>
      </c>
      <c r="G35" s="37">
        <v>0.05</v>
      </c>
      <c r="H35" s="37">
        <v>0.1</v>
      </c>
      <c r="I35" s="37">
        <v>0.62</v>
      </c>
      <c r="J35" s="38">
        <v>1.87</v>
      </c>
      <c r="K35" s="22"/>
      <c r="L35" s="22"/>
      <c r="M35" s="22"/>
      <c r="N35" s="22"/>
      <c r="O35" s="22"/>
      <c r="P35" s="22"/>
    </row>
    <row r="36" spans="1:16" ht="39" customHeight="1" x14ac:dyDescent="0.15">
      <c r="A36" s="22"/>
      <c r="B36" s="35"/>
      <c r="C36" s="1134" t="s">
        <v>535</v>
      </c>
      <c r="D36" s="1134"/>
      <c r="E36" s="1135"/>
      <c r="F36" s="36">
        <v>2.4500000000000002</v>
      </c>
      <c r="G36" s="37">
        <v>1.44</v>
      </c>
      <c r="H36" s="37">
        <v>1.7</v>
      </c>
      <c r="I36" s="37">
        <v>0.44</v>
      </c>
      <c r="J36" s="38">
        <v>0.23</v>
      </c>
      <c r="K36" s="22"/>
      <c r="L36" s="22"/>
      <c r="M36" s="22"/>
      <c r="N36" s="22"/>
      <c r="O36" s="22"/>
      <c r="P36" s="22"/>
    </row>
    <row r="37" spans="1:16" ht="39" customHeight="1" x14ac:dyDescent="0.15">
      <c r="A37" s="22"/>
      <c r="B37" s="35"/>
      <c r="C37" s="1134" t="s">
        <v>536</v>
      </c>
      <c r="D37" s="1134"/>
      <c r="E37" s="1135"/>
      <c r="F37" s="36">
        <v>0.13</v>
      </c>
      <c r="G37" s="37">
        <v>0.09</v>
      </c>
      <c r="H37" s="37">
        <v>0.03</v>
      </c>
      <c r="I37" s="37">
        <v>0.09</v>
      </c>
      <c r="J37" s="38">
        <v>0.15</v>
      </c>
      <c r="K37" s="22"/>
      <c r="L37" s="22"/>
      <c r="M37" s="22"/>
      <c r="N37" s="22"/>
      <c r="O37" s="22"/>
      <c r="P37" s="22"/>
    </row>
    <row r="38" spans="1:16" ht="39" customHeight="1" x14ac:dyDescent="0.15">
      <c r="A38" s="22"/>
      <c r="B38" s="35"/>
      <c r="C38" s="1134" t="s">
        <v>537</v>
      </c>
      <c r="D38" s="1134"/>
      <c r="E38" s="1135"/>
      <c r="F38" s="36">
        <v>0.01</v>
      </c>
      <c r="G38" s="37">
        <v>0.01</v>
      </c>
      <c r="H38" s="37">
        <v>0</v>
      </c>
      <c r="I38" s="37">
        <v>0.01</v>
      </c>
      <c r="J38" s="38">
        <v>0.06</v>
      </c>
      <c r="K38" s="22"/>
      <c r="L38" s="22"/>
      <c r="M38" s="22"/>
      <c r="N38" s="22"/>
      <c r="O38" s="22"/>
      <c r="P38" s="22"/>
    </row>
    <row r="39" spans="1:16" ht="39" customHeight="1" x14ac:dyDescent="0.15">
      <c r="A39" s="22"/>
      <c r="B39" s="35"/>
      <c r="C39" s="1134" t="s">
        <v>538</v>
      </c>
      <c r="D39" s="1134"/>
      <c r="E39" s="1135"/>
      <c r="F39" s="36">
        <v>0</v>
      </c>
      <c r="G39" s="37">
        <v>0.09</v>
      </c>
      <c r="H39" s="37">
        <v>7.0000000000000007E-2</v>
      </c>
      <c r="I39" s="37">
        <v>0.01</v>
      </c>
      <c r="J39" s="38">
        <v>0.05</v>
      </c>
      <c r="K39" s="22"/>
      <c r="L39" s="22"/>
      <c r="M39" s="22"/>
      <c r="N39" s="22"/>
      <c r="O39" s="22"/>
      <c r="P39" s="22"/>
    </row>
    <row r="40" spans="1:16" ht="39" customHeight="1" x14ac:dyDescent="0.15">
      <c r="A40" s="22"/>
      <c r="B40" s="35"/>
      <c r="C40" s="1134" t="s">
        <v>539</v>
      </c>
      <c r="D40" s="1134"/>
      <c r="E40" s="1135"/>
      <c r="F40" s="36">
        <v>0</v>
      </c>
      <c r="G40" s="37">
        <v>0</v>
      </c>
      <c r="H40" s="37">
        <v>0</v>
      </c>
      <c r="I40" s="37">
        <v>0</v>
      </c>
      <c r="J40" s="38">
        <v>0</v>
      </c>
      <c r="K40" s="22"/>
      <c r="L40" s="22"/>
      <c r="M40" s="22"/>
      <c r="N40" s="22"/>
      <c r="O40" s="22"/>
      <c r="P40" s="22"/>
    </row>
    <row r="41" spans="1:16" ht="39" customHeight="1" x14ac:dyDescent="0.15">
      <c r="A41" s="22"/>
      <c r="B41" s="35"/>
      <c r="C41" s="1134"/>
      <c r="D41" s="1134"/>
      <c r="E41" s="1135"/>
      <c r="F41" s="36"/>
      <c r="G41" s="37"/>
      <c r="H41" s="37"/>
      <c r="I41" s="37"/>
      <c r="J41" s="38"/>
      <c r="K41" s="22"/>
      <c r="L41" s="22"/>
      <c r="M41" s="22"/>
      <c r="N41" s="22"/>
      <c r="O41" s="22"/>
      <c r="P41" s="22"/>
    </row>
    <row r="42" spans="1:16" ht="39" customHeight="1" x14ac:dyDescent="0.15">
      <c r="A42" s="22"/>
      <c r="B42" s="39"/>
      <c r="C42" s="1134" t="s">
        <v>540</v>
      </c>
      <c r="D42" s="1134"/>
      <c r="E42" s="1135"/>
      <c r="F42" s="36" t="s">
        <v>486</v>
      </c>
      <c r="G42" s="37" t="s">
        <v>486</v>
      </c>
      <c r="H42" s="37" t="s">
        <v>486</v>
      </c>
      <c r="I42" s="37" t="s">
        <v>486</v>
      </c>
      <c r="J42" s="38" t="s">
        <v>486</v>
      </c>
      <c r="K42" s="22"/>
      <c r="L42" s="22"/>
      <c r="M42" s="22"/>
      <c r="N42" s="22"/>
      <c r="O42" s="22"/>
      <c r="P42" s="22"/>
    </row>
    <row r="43" spans="1:16" ht="39" customHeight="1" thickBot="1" x14ac:dyDescent="0.2">
      <c r="A43" s="22"/>
      <c r="B43" s="40"/>
      <c r="C43" s="1136" t="s">
        <v>541</v>
      </c>
      <c r="D43" s="1136"/>
      <c r="E43" s="1137"/>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zCSATvCuxxBMmG2aVSJiOncoZAWlU8VJLWkbDSjnoTUFJiJE1zl1BqsbbH89oGvNn66fME2CHRv8ay36kh/uA==" saltValue="82oAIjtc8/QtzOLwBLvI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3" t="s">
        <v>9</v>
      </c>
      <c r="C45" s="1164"/>
      <c r="D45" s="56"/>
      <c r="E45" s="1169" t="s">
        <v>10</v>
      </c>
      <c r="F45" s="1169"/>
      <c r="G45" s="1169"/>
      <c r="H45" s="1169"/>
      <c r="I45" s="1169"/>
      <c r="J45" s="1170"/>
      <c r="K45" s="57">
        <v>1465</v>
      </c>
      <c r="L45" s="58">
        <v>1488</v>
      </c>
      <c r="M45" s="58">
        <v>1521</v>
      </c>
      <c r="N45" s="58">
        <v>1580</v>
      </c>
      <c r="O45" s="59">
        <v>1403</v>
      </c>
      <c r="P45" s="46"/>
      <c r="Q45" s="46"/>
      <c r="R45" s="46"/>
      <c r="S45" s="46"/>
      <c r="T45" s="46"/>
      <c r="U45" s="46"/>
    </row>
    <row r="46" spans="1:21" ht="30.75" customHeight="1" x14ac:dyDescent="0.15">
      <c r="A46" s="46"/>
      <c r="B46" s="1165"/>
      <c r="C46" s="1166"/>
      <c r="D46" s="60"/>
      <c r="E46" s="1142" t="s">
        <v>11</v>
      </c>
      <c r="F46" s="1142"/>
      <c r="G46" s="1142"/>
      <c r="H46" s="1142"/>
      <c r="I46" s="1142"/>
      <c r="J46" s="1143"/>
      <c r="K46" s="61" t="s">
        <v>486</v>
      </c>
      <c r="L46" s="62" t="s">
        <v>486</v>
      </c>
      <c r="M46" s="62" t="s">
        <v>486</v>
      </c>
      <c r="N46" s="62" t="s">
        <v>486</v>
      </c>
      <c r="O46" s="63" t="s">
        <v>486</v>
      </c>
      <c r="P46" s="46"/>
      <c r="Q46" s="46"/>
      <c r="R46" s="46"/>
      <c r="S46" s="46"/>
      <c r="T46" s="46"/>
      <c r="U46" s="46"/>
    </row>
    <row r="47" spans="1:21" ht="30.75" customHeight="1" x14ac:dyDescent="0.15">
      <c r="A47" s="46"/>
      <c r="B47" s="1165"/>
      <c r="C47" s="1166"/>
      <c r="D47" s="60"/>
      <c r="E47" s="1142" t="s">
        <v>12</v>
      </c>
      <c r="F47" s="1142"/>
      <c r="G47" s="1142"/>
      <c r="H47" s="1142"/>
      <c r="I47" s="1142"/>
      <c r="J47" s="1143"/>
      <c r="K47" s="61" t="s">
        <v>486</v>
      </c>
      <c r="L47" s="62" t="s">
        <v>486</v>
      </c>
      <c r="M47" s="62" t="s">
        <v>486</v>
      </c>
      <c r="N47" s="62" t="s">
        <v>486</v>
      </c>
      <c r="O47" s="63" t="s">
        <v>486</v>
      </c>
      <c r="P47" s="46"/>
      <c r="Q47" s="46"/>
      <c r="R47" s="46"/>
      <c r="S47" s="46"/>
      <c r="T47" s="46"/>
      <c r="U47" s="46"/>
    </row>
    <row r="48" spans="1:21" ht="30.75" customHeight="1" x14ac:dyDescent="0.15">
      <c r="A48" s="46"/>
      <c r="B48" s="1165"/>
      <c r="C48" s="1166"/>
      <c r="D48" s="60"/>
      <c r="E48" s="1142" t="s">
        <v>13</v>
      </c>
      <c r="F48" s="1142"/>
      <c r="G48" s="1142"/>
      <c r="H48" s="1142"/>
      <c r="I48" s="1142"/>
      <c r="J48" s="1143"/>
      <c r="K48" s="61">
        <v>127</v>
      </c>
      <c r="L48" s="62">
        <v>126</v>
      </c>
      <c r="M48" s="62">
        <v>121</v>
      </c>
      <c r="N48" s="62">
        <v>126</v>
      </c>
      <c r="O48" s="63">
        <v>123</v>
      </c>
      <c r="P48" s="46"/>
      <c r="Q48" s="46"/>
      <c r="R48" s="46"/>
      <c r="S48" s="46"/>
      <c r="T48" s="46"/>
      <c r="U48" s="46"/>
    </row>
    <row r="49" spans="1:21" ht="30.75" customHeight="1" x14ac:dyDescent="0.15">
      <c r="A49" s="46"/>
      <c r="B49" s="1165"/>
      <c r="C49" s="1166"/>
      <c r="D49" s="60"/>
      <c r="E49" s="1142" t="s">
        <v>14</v>
      </c>
      <c r="F49" s="1142"/>
      <c r="G49" s="1142"/>
      <c r="H49" s="1142"/>
      <c r="I49" s="1142"/>
      <c r="J49" s="1143"/>
      <c r="K49" s="61">
        <v>97</v>
      </c>
      <c r="L49" s="62">
        <v>97</v>
      </c>
      <c r="M49" s="62">
        <v>83</v>
      </c>
      <c r="N49" s="62">
        <v>74</v>
      </c>
      <c r="O49" s="63">
        <v>50</v>
      </c>
      <c r="P49" s="46"/>
      <c r="Q49" s="46"/>
      <c r="R49" s="46"/>
      <c r="S49" s="46"/>
      <c r="T49" s="46"/>
      <c r="U49" s="46"/>
    </row>
    <row r="50" spans="1:21" ht="30.75" customHeight="1" x14ac:dyDescent="0.15">
      <c r="A50" s="46"/>
      <c r="B50" s="1165"/>
      <c r="C50" s="1166"/>
      <c r="D50" s="60"/>
      <c r="E50" s="1142" t="s">
        <v>15</v>
      </c>
      <c r="F50" s="1142"/>
      <c r="G50" s="1142"/>
      <c r="H50" s="1142"/>
      <c r="I50" s="1142"/>
      <c r="J50" s="1143"/>
      <c r="K50" s="61">
        <v>10</v>
      </c>
      <c r="L50" s="62">
        <v>9</v>
      </c>
      <c r="M50" s="62">
        <v>9</v>
      </c>
      <c r="N50" s="62">
        <v>8</v>
      </c>
      <c r="O50" s="63">
        <v>8</v>
      </c>
      <c r="P50" s="46"/>
      <c r="Q50" s="46"/>
      <c r="R50" s="46"/>
      <c r="S50" s="46"/>
      <c r="T50" s="46"/>
      <c r="U50" s="46"/>
    </row>
    <row r="51" spans="1:21" ht="30.75" customHeight="1" x14ac:dyDescent="0.15">
      <c r="A51" s="46"/>
      <c r="B51" s="1167"/>
      <c r="C51" s="1168"/>
      <c r="D51" s="64"/>
      <c r="E51" s="1142" t="s">
        <v>16</v>
      </c>
      <c r="F51" s="1142"/>
      <c r="G51" s="1142"/>
      <c r="H51" s="1142"/>
      <c r="I51" s="1142"/>
      <c r="J51" s="1143"/>
      <c r="K51" s="61">
        <v>0</v>
      </c>
      <c r="L51" s="62" t="s">
        <v>486</v>
      </c>
      <c r="M51" s="62" t="s">
        <v>486</v>
      </c>
      <c r="N51" s="62" t="s">
        <v>486</v>
      </c>
      <c r="O51" s="63" t="s">
        <v>486</v>
      </c>
      <c r="P51" s="46"/>
      <c r="Q51" s="46"/>
      <c r="R51" s="46"/>
      <c r="S51" s="46"/>
      <c r="T51" s="46"/>
      <c r="U51" s="46"/>
    </row>
    <row r="52" spans="1:21" ht="30.75" customHeight="1" x14ac:dyDescent="0.15">
      <c r="A52" s="46"/>
      <c r="B52" s="1140" t="s">
        <v>17</v>
      </c>
      <c r="C52" s="1141"/>
      <c r="D52" s="64"/>
      <c r="E52" s="1142" t="s">
        <v>18</v>
      </c>
      <c r="F52" s="1142"/>
      <c r="G52" s="1142"/>
      <c r="H52" s="1142"/>
      <c r="I52" s="1142"/>
      <c r="J52" s="1143"/>
      <c r="K52" s="61">
        <v>1213</v>
      </c>
      <c r="L52" s="62">
        <v>1284</v>
      </c>
      <c r="M52" s="62">
        <v>1276</v>
      </c>
      <c r="N52" s="62">
        <v>1155</v>
      </c>
      <c r="O52" s="63">
        <v>1168</v>
      </c>
      <c r="P52" s="46"/>
      <c r="Q52" s="46"/>
      <c r="R52" s="46"/>
      <c r="S52" s="46"/>
      <c r="T52" s="46"/>
      <c r="U52" s="46"/>
    </row>
    <row r="53" spans="1:21" ht="30.75" customHeight="1" thickBot="1" x14ac:dyDescent="0.2">
      <c r="A53" s="46"/>
      <c r="B53" s="1144" t="s">
        <v>19</v>
      </c>
      <c r="C53" s="1145"/>
      <c r="D53" s="65"/>
      <c r="E53" s="1146" t="s">
        <v>20</v>
      </c>
      <c r="F53" s="1146"/>
      <c r="G53" s="1146"/>
      <c r="H53" s="1146"/>
      <c r="I53" s="1146"/>
      <c r="J53" s="1147"/>
      <c r="K53" s="66">
        <v>486</v>
      </c>
      <c r="L53" s="67">
        <v>436</v>
      </c>
      <c r="M53" s="67">
        <v>458</v>
      </c>
      <c r="N53" s="67">
        <v>633</v>
      </c>
      <c r="O53" s="68">
        <v>416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48" t="s">
        <v>24</v>
      </c>
      <c r="C58" s="1149"/>
      <c r="D58" s="1154" t="s">
        <v>25</v>
      </c>
      <c r="E58" s="1155"/>
      <c r="F58" s="1155"/>
      <c r="G58" s="1155"/>
      <c r="H58" s="1155"/>
      <c r="I58" s="1155"/>
      <c r="J58" s="1156"/>
      <c r="K58" s="81"/>
      <c r="L58" s="82"/>
      <c r="M58" s="82"/>
      <c r="N58" s="82"/>
      <c r="O58" s="83"/>
    </row>
    <row r="59" spans="1:21" ht="31.5" customHeight="1" x14ac:dyDescent="0.15">
      <c r="B59" s="1150"/>
      <c r="C59" s="1151"/>
      <c r="D59" s="1157" t="s">
        <v>26</v>
      </c>
      <c r="E59" s="1158"/>
      <c r="F59" s="1158"/>
      <c r="G59" s="1158"/>
      <c r="H59" s="1158"/>
      <c r="I59" s="1158"/>
      <c r="J59" s="1159"/>
      <c r="K59" s="84"/>
      <c r="L59" s="85"/>
      <c r="M59" s="85"/>
      <c r="N59" s="85"/>
      <c r="O59" s="86"/>
    </row>
    <row r="60" spans="1:21" ht="31.5" customHeight="1" thickBot="1" x14ac:dyDescent="0.2">
      <c r="B60" s="1152"/>
      <c r="C60" s="1153"/>
      <c r="D60" s="1160" t="s">
        <v>27</v>
      </c>
      <c r="E60" s="1161"/>
      <c r="F60" s="1161"/>
      <c r="G60" s="1161"/>
      <c r="H60" s="1161"/>
      <c r="I60" s="1161"/>
      <c r="J60" s="1162"/>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IJiJ9k24tCLKSVsmFCRgS0NWJqjZsA5i9aiCW8QJwnFPncWeLY4FZ2Bi5fUqJWz8m1Ctk5k9YPVpzluYXT7fA==" saltValue="v4ifq7tgHCHj8ZMiROeD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3" t="s">
        <v>30</v>
      </c>
      <c r="C41" s="1184"/>
      <c r="D41" s="103"/>
      <c r="E41" s="1185" t="s">
        <v>31</v>
      </c>
      <c r="F41" s="1185"/>
      <c r="G41" s="1185"/>
      <c r="H41" s="1186"/>
      <c r="I41" s="342">
        <v>12437</v>
      </c>
      <c r="J41" s="343">
        <v>12737</v>
      </c>
      <c r="K41" s="343">
        <v>12734</v>
      </c>
      <c r="L41" s="343">
        <v>13009</v>
      </c>
      <c r="M41" s="344">
        <v>12869</v>
      </c>
    </row>
    <row r="42" spans="2:13" ht="27.75" customHeight="1" x14ac:dyDescent="0.15">
      <c r="B42" s="1173"/>
      <c r="C42" s="1174"/>
      <c r="D42" s="104"/>
      <c r="E42" s="1177" t="s">
        <v>32</v>
      </c>
      <c r="F42" s="1177"/>
      <c r="G42" s="1177"/>
      <c r="H42" s="1178"/>
      <c r="I42" s="345">
        <v>9</v>
      </c>
      <c r="J42" s="346">
        <v>55</v>
      </c>
      <c r="K42" s="346">
        <v>47</v>
      </c>
      <c r="L42" s="346">
        <v>39</v>
      </c>
      <c r="M42" s="347">
        <v>98</v>
      </c>
    </row>
    <row r="43" spans="2:13" ht="27.75" customHeight="1" x14ac:dyDescent="0.15">
      <c r="B43" s="1173"/>
      <c r="C43" s="1174"/>
      <c r="D43" s="104"/>
      <c r="E43" s="1177" t="s">
        <v>33</v>
      </c>
      <c r="F43" s="1177"/>
      <c r="G43" s="1177"/>
      <c r="H43" s="1178"/>
      <c r="I43" s="345">
        <v>1125</v>
      </c>
      <c r="J43" s="346">
        <v>1031</v>
      </c>
      <c r="K43" s="346">
        <v>955</v>
      </c>
      <c r="L43" s="346">
        <v>902</v>
      </c>
      <c r="M43" s="347">
        <v>818</v>
      </c>
    </row>
    <row r="44" spans="2:13" ht="27.75" customHeight="1" x14ac:dyDescent="0.15">
      <c r="B44" s="1173"/>
      <c r="C44" s="1174"/>
      <c r="D44" s="104"/>
      <c r="E44" s="1177" t="s">
        <v>34</v>
      </c>
      <c r="F44" s="1177"/>
      <c r="G44" s="1177"/>
      <c r="H44" s="1178"/>
      <c r="I44" s="345">
        <v>1169</v>
      </c>
      <c r="J44" s="346">
        <v>1082</v>
      </c>
      <c r="K44" s="346">
        <v>893</v>
      </c>
      <c r="L44" s="346">
        <v>749</v>
      </c>
      <c r="M44" s="347">
        <v>564</v>
      </c>
    </row>
    <row r="45" spans="2:13" ht="27.75" customHeight="1" x14ac:dyDescent="0.15">
      <c r="B45" s="1173"/>
      <c r="C45" s="1174"/>
      <c r="D45" s="104"/>
      <c r="E45" s="1177" t="s">
        <v>35</v>
      </c>
      <c r="F45" s="1177"/>
      <c r="G45" s="1177"/>
      <c r="H45" s="1178"/>
      <c r="I45" s="345">
        <v>1540</v>
      </c>
      <c r="J45" s="346">
        <v>1456</v>
      </c>
      <c r="K45" s="346">
        <v>1411</v>
      </c>
      <c r="L45" s="346">
        <v>1417</v>
      </c>
      <c r="M45" s="347">
        <v>1410</v>
      </c>
    </row>
    <row r="46" spans="2:13" ht="27.75" customHeight="1" x14ac:dyDescent="0.15">
      <c r="B46" s="1173"/>
      <c r="C46" s="1174"/>
      <c r="D46" s="105"/>
      <c r="E46" s="1177" t="s">
        <v>36</v>
      </c>
      <c r="F46" s="1177"/>
      <c r="G46" s="1177"/>
      <c r="H46" s="1178"/>
      <c r="I46" s="345" t="s">
        <v>486</v>
      </c>
      <c r="J46" s="346" t="s">
        <v>486</v>
      </c>
      <c r="K46" s="346" t="s">
        <v>486</v>
      </c>
      <c r="L46" s="346" t="s">
        <v>486</v>
      </c>
      <c r="M46" s="347" t="s">
        <v>486</v>
      </c>
    </row>
    <row r="47" spans="2:13" ht="27.75" customHeight="1" x14ac:dyDescent="0.15">
      <c r="B47" s="1173"/>
      <c r="C47" s="1174"/>
      <c r="D47" s="106"/>
      <c r="E47" s="1187" t="s">
        <v>37</v>
      </c>
      <c r="F47" s="1188"/>
      <c r="G47" s="1188"/>
      <c r="H47" s="1189"/>
      <c r="I47" s="345" t="s">
        <v>486</v>
      </c>
      <c r="J47" s="346" t="s">
        <v>486</v>
      </c>
      <c r="K47" s="346" t="s">
        <v>486</v>
      </c>
      <c r="L47" s="346" t="s">
        <v>486</v>
      </c>
      <c r="M47" s="347" t="s">
        <v>486</v>
      </c>
    </row>
    <row r="48" spans="2:13" ht="27.75" customHeight="1" x14ac:dyDescent="0.15">
      <c r="B48" s="1173"/>
      <c r="C48" s="1174"/>
      <c r="D48" s="104"/>
      <c r="E48" s="1177" t="s">
        <v>38</v>
      </c>
      <c r="F48" s="1177"/>
      <c r="G48" s="1177"/>
      <c r="H48" s="1178"/>
      <c r="I48" s="345" t="s">
        <v>486</v>
      </c>
      <c r="J48" s="346" t="s">
        <v>486</v>
      </c>
      <c r="K48" s="346" t="s">
        <v>486</v>
      </c>
      <c r="L48" s="346" t="s">
        <v>486</v>
      </c>
      <c r="M48" s="347" t="s">
        <v>486</v>
      </c>
    </row>
    <row r="49" spans="2:13" ht="27.75" customHeight="1" x14ac:dyDescent="0.15">
      <c r="B49" s="1175"/>
      <c r="C49" s="1176"/>
      <c r="D49" s="104"/>
      <c r="E49" s="1177" t="s">
        <v>39</v>
      </c>
      <c r="F49" s="1177"/>
      <c r="G49" s="1177"/>
      <c r="H49" s="1178"/>
      <c r="I49" s="345" t="s">
        <v>486</v>
      </c>
      <c r="J49" s="346" t="s">
        <v>486</v>
      </c>
      <c r="K49" s="346" t="s">
        <v>486</v>
      </c>
      <c r="L49" s="346" t="s">
        <v>486</v>
      </c>
      <c r="M49" s="347" t="s">
        <v>486</v>
      </c>
    </row>
    <row r="50" spans="2:13" ht="27.75" customHeight="1" x14ac:dyDescent="0.15">
      <c r="B50" s="1171" t="s">
        <v>40</v>
      </c>
      <c r="C50" s="1172"/>
      <c r="D50" s="107"/>
      <c r="E50" s="1177" t="s">
        <v>41</v>
      </c>
      <c r="F50" s="1177"/>
      <c r="G50" s="1177"/>
      <c r="H50" s="1178"/>
      <c r="I50" s="345">
        <v>6098</v>
      </c>
      <c r="J50" s="346">
        <v>5892</v>
      </c>
      <c r="K50" s="346">
        <v>6339</v>
      </c>
      <c r="L50" s="346">
        <v>6092</v>
      </c>
      <c r="M50" s="347">
        <v>5766</v>
      </c>
    </row>
    <row r="51" spans="2:13" ht="27.75" customHeight="1" x14ac:dyDescent="0.15">
      <c r="B51" s="1173"/>
      <c r="C51" s="1174"/>
      <c r="D51" s="104"/>
      <c r="E51" s="1177" t="s">
        <v>42</v>
      </c>
      <c r="F51" s="1177"/>
      <c r="G51" s="1177"/>
      <c r="H51" s="1178"/>
      <c r="I51" s="345">
        <v>5</v>
      </c>
      <c r="J51" s="346">
        <v>6</v>
      </c>
      <c r="K51" s="346">
        <v>4</v>
      </c>
      <c r="L51" s="346" t="s">
        <v>486</v>
      </c>
      <c r="M51" s="347" t="s">
        <v>486</v>
      </c>
    </row>
    <row r="52" spans="2:13" ht="27.75" customHeight="1" x14ac:dyDescent="0.15">
      <c r="B52" s="1175"/>
      <c r="C52" s="1176"/>
      <c r="D52" s="104"/>
      <c r="E52" s="1177" t="s">
        <v>43</v>
      </c>
      <c r="F52" s="1177"/>
      <c r="G52" s="1177"/>
      <c r="H52" s="1178"/>
      <c r="I52" s="345">
        <v>10787</v>
      </c>
      <c r="J52" s="346">
        <v>11017</v>
      </c>
      <c r="K52" s="346">
        <v>10601</v>
      </c>
      <c r="L52" s="346">
        <v>11103</v>
      </c>
      <c r="M52" s="347">
        <v>10752</v>
      </c>
    </row>
    <row r="53" spans="2:13" ht="27.75" customHeight="1" thickBot="1" x14ac:dyDescent="0.2">
      <c r="B53" s="1179" t="s">
        <v>19</v>
      </c>
      <c r="C53" s="1180"/>
      <c r="D53" s="108"/>
      <c r="E53" s="1181" t="s">
        <v>44</v>
      </c>
      <c r="F53" s="1181"/>
      <c r="G53" s="1181"/>
      <c r="H53" s="1182"/>
      <c r="I53" s="348">
        <v>-608</v>
      </c>
      <c r="J53" s="349">
        <v>-552</v>
      </c>
      <c r="K53" s="349">
        <v>-904</v>
      </c>
      <c r="L53" s="349">
        <v>-1080</v>
      </c>
      <c r="M53" s="350">
        <v>-757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UMZg3LFFNEmUVWoMRazYdB1JcnsyKrM91zWqLVioiBJvOu4A13GGc+ufRmEYCWMLyCeUPa4lZwZcLY4F3bCJQ==" saltValue="XhKLxPs5zGFLRTdp265F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8" t="s">
        <v>46</v>
      </c>
      <c r="D55" s="1198"/>
      <c r="E55" s="1199"/>
      <c r="F55" s="120">
        <v>3052</v>
      </c>
      <c r="G55" s="120">
        <v>2766</v>
      </c>
      <c r="H55" s="121">
        <v>2773</v>
      </c>
    </row>
    <row r="56" spans="2:8" ht="52.5" customHeight="1" x14ac:dyDescent="0.15">
      <c r="B56" s="122"/>
      <c r="C56" s="1200" t="s">
        <v>47</v>
      </c>
      <c r="D56" s="1200"/>
      <c r="E56" s="1201"/>
      <c r="F56" s="123">
        <v>660</v>
      </c>
      <c r="G56" s="123">
        <v>661</v>
      </c>
      <c r="H56" s="124">
        <v>341</v>
      </c>
    </row>
    <row r="57" spans="2:8" ht="53.25" customHeight="1" x14ac:dyDescent="0.15">
      <c r="B57" s="122"/>
      <c r="C57" s="1202" t="s">
        <v>48</v>
      </c>
      <c r="D57" s="1202"/>
      <c r="E57" s="1203"/>
      <c r="F57" s="125">
        <v>3016</v>
      </c>
      <c r="G57" s="125">
        <v>2937</v>
      </c>
      <c r="H57" s="126">
        <v>2918</v>
      </c>
    </row>
    <row r="58" spans="2:8" ht="45.75" customHeight="1" x14ac:dyDescent="0.15">
      <c r="B58" s="127"/>
      <c r="C58" s="1190" t="s">
        <v>567</v>
      </c>
      <c r="D58" s="1191"/>
      <c r="E58" s="1192"/>
      <c r="F58" s="128">
        <v>1148</v>
      </c>
      <c r="G58" s="128">
        <v>1145</v>
      </c>
      <c r="H58" s="129">
        <v>1142</v>
      </c>
    </row>
    <row r="59" spans="2:8" ht="45.75" customHeight="1" x14ac:dyDescent="0.15">
      <c r="B59" s="127"/>
      <c r="C59" s="1190" t="s">
        <v>568</v>
      </c>
      <c r="D59" s="1191"/>
      <c r="E59" s="1192"/>
      <c r="F59" s="128">
        <v>1038</v>
      </c>
      <c r="G59" s="128">
        <v>1031</v>
      </c>
      <c r="H59" s="129">
        <v>1025</v>
      </c>
    </row>
    <row r="60" spans="2:8" ht="45.75" customHeight="1" x14ac:dyDescent="0.15">
      <c r="B60" s="127"/>
      <c r="C60" s="1190" t="s">
        <v>569</v>
      </c>
      <c r="D60" s="1191"/>
      <c r="E60" s="1192"/>
      <c r="F60" s="128">
        <v>503</v>
      </c>
      <c r="G60" s="128">
        <v>444</v>
      </c>
      <c r="H60" s="129">
        <v>379</v>
      </c>
    </row>
    <row r="61" spans="2:8" ht="45.75" customHeight="1" x14ac:dyDescent="0.15">
      <c r="B61" s="127"/>
      <c r="C61" s="1190" t="s">
        <v>571</v>
      </c>
      <c r="D61" s="1191"/>
      <c r="E61" s="1192"/>
      <c r="F61" s="128">
        <v>127</v>
      </c>
      <c r="G61" s="128">
        <v>127</v>
      </c>
      <c r="H61" s="129">
        <v>128</v>
      </c>
    </row>
    <row r="62" spans="2:8" ht="45.75" customHeight="1" thickBot="1" x14ac:dyDescent="0.2">
      <c r="B62" s="130"/>
      <c r="C62" s="1193" t="s">
        <v>570</v>
      </c>
      <c r="D62" s="1194"/>
      <c r="E62" s="1195"/>
      <c r="F62" s="131">
        <v>56</v>
      </c>
      <c r="G62" s="131">
        <v>57</v>
      </c>
      <c r="H62" s="132">
        <v>90</v>
      </c>
    </row>
    <row r="63" spans="2:8" ht="52.5" customHeight="1" thickBot="1" x14ac:dyDescent="0.2">
      <c r="B63" s="133"/>
      <c r="C63" s="1196" t="s">
        <v>49</v>
      </c>
      <c r="D63" s="1196"/>
      <c r="E63" s="1197"/>
      <c r="F63" s="134">
        <v>6729</v>
      </c>
      <c r="G63" s="134">
        <v>6364</v>
      </c>
      <c r="H63" s="135">
        <v>6031</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nced6suYiuFE4RVK0ugrazWe+nu0js+KiEvu2dWg7fHlWpQms+QALZZ3pqvMZhwEYWY33hFdVBRRuNH3t7KBCQ==" saltValue="yZtIkUMdsytfDqwrALej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90803</v>
      </c>
      <c r="E3" s="154"/>
      <c r="F3" s="155">
        <v>83103</v>
      </c>
      <c r="G3" s="156"/>
      <c r="H3" s="157"/>
    </row>
    <row r="4" spans="1:8" x14ac:dyDescent="0.15">
      <c r="A4" s="158"/>
      <c r="B4" s="159"/>
      <c r="C4" s="160"/>
      <c r="D4" s="161">
        <v>75482</v>
      </c>
      <c r="E4" s="162"/>
      <c r="F4" s="163">
        <v>41378</v>
      </c>
      <c r="G4" s="164"/>
      <c r="H4" s="165"/>
    </row>
    <row r="5" spans="1:8" x14ac:dyDescent="0.15">
      <c r="A5" s="146" t="s">
        <v>519</v>
      </c>
      <c r="B5" s="151"/>
      <c r="C5" s="152"/>
      <c r="D5" s="153">
        <v>117638</v>
      </c>
      <c r="E5" s="154"/>
      <c r="F5" s="155">
        <v>84459</v>
      </c>
      <c r="G5" s="156"/>
      <c r="H5" s="157"/>
    </row>
    <row r="6" spans="1:8" x14ac:dyDescent="0.15">
      <c r="A6" s="158"/>
      <c r="B6" s="159"/>
      <c r="C6" s="160"/>
      <c r="D6" s="161">
        <v>95159</v>
      </c>
      <c r="E6" s="162"/>
      <c r="F6" s="163">
        <v>47314</v>
      </c>
      <c r="G6" s="164"/>
      <c r="H6" s="165"/>
    </row>
    <row r="7" spans="1:8" x14ac:dyDescent="0.15">
      <c r="A7" s="146" t="s">
        <v>520</v>
      </c>
      <c r="B7" s="151"/>
      <c r="C7" s="152"/>
      <c r="D7" s="153">
        <v>98086</v>
      </c>
      <c r="E7" s="154"/>
      <c r="F7" s="155">
        <v>74568</v>
      </c>
      <c r="G7" s="156"/>
      <c r="H7" s="157"/>
    </row>
    <row r="8" spans="1:8" x14ac:dyDescent="0.15">
      <c r="A8" s="158"/>
      <c r="B8" s="159"/>
      <c r="C8" s="160"/>
      <c r="D8" s="161">
        <v>89306</v>
      </c>
      <c r="E8" s="162"/>
      <c r="F8" s="163">
        <v>42558</v>
      </c>
      <c r="G8" s="164"/>
      <c r="H8" s="165"/>
    </row>
    <row r="9" spans="1:8" x14ac:dyDescent="0.15">
      <c r="A9" s="146" t="s">
        <v>521</v>
      </c>
      <c r="B9" s="151"/>
      <c r="C9" s="152"/>
      <c r="D9" s="153">
        <v>119629</v>
      </c>
      <c r="E9" s="154"/>
      <c r="F9" s="155">
        <v>73693</v>
      </c>
      <c r="G9" s="156"/>
      <c r="H9" s="157"/>
    </row>
    <row r="10" spans="1:8" x14ac:dyDescent="0.15">
      <c r="A10" s="158"/>
      <c r="B10" s="159"/>
      <c r="C10" s="160"/>
      <c r="D10" s="161">
        <v>112290</v>
      </c>
      <c r="E10" s="162"/>
      <c r="F10" s="163">
        <v>44203</v>
      </c>
      <c r="G10" s="164"/>
      <c r="H10" s="165"/>
    </row>
    <row r="11" spans="1:8" x14ac:dyDescent="0.15">
      <c r="A11" s="146" t="s">
        <v>522</v>
      </c>
      <c r="B11" s="151"/>
      <c r="C11" s="152"/>
      <c r="D11" s="153">
        <v>90230</v>
      </c>
      <c r="E11" s="154"/>
      <c r="F11" s="155">
        <v>79401</v>
      </c>
      <c r="G11" s="156"/>
      <c r="H11" s="157"/>
    </row>
    <row r="12" spans="1:8" x14ac:dyDescent="0.15">
      <c r="A12" s="158"/>
      <c r="B12" s="159"/>
      <c r="C12" s="166"/>
      <c r="D12" s="161">
        <v>84394</v>
      </c>
      <c r="E12" s="162"/>
      <c r="F12" s="163">
        <v>49347</v>
      </c>
      <c r="G12" s="164"/>
      <c r="H12" s="165"/>
    </row>
    <row r="13" spans="1:8" x14ac:dyDescent="0.15">
      <c r="A13" s="146"/>
      <c r="B13" s="151"/>
      <c r="C13" s="152"/>
      <c r="D13" s="153">
        <v>103277</v>
      </c>
      <c r="E13" s="154"/>
      <c r="F13" s="155">
        <v>79045</v>
      </c>
      <c r="G13" s="167"/>
      <c r="H13" s="157"/>
    </row>
    <row r="14" spans="1:8" x14ac:dyDescent="0.15">
      <c r="A14" s="158"/>
      <c r="B14" s="159"/>
      <c r="C14" s="160"/>
      <c r="D14" s="161">
        <v>91326</v>
      </c>
      <c r="E14" s="162"/>
      <c r="F14" s="163">
        <v>44960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4.2699999999999996</v>
      </c>
      <c r="C19" s="168">
        <f>ROUND(VALUE(SUBSTITUTE(実質収支比率等に係る経年分析!G$48,"▲","-")),2)</f>
        <v>5.24</v>
      </c>
      <c r="D19" s="168">
        <f>ROUND(VALUE(SUBSTITUTE(実質収支比率等に係る経年分析!H$48,"▲","-")),2)</f>
        <v>4.59</v>
      </c>
      <c r="E19" s="168">
        <f>ROUND(VALUE(SUBSTITUTE(実質収支比率等に係る経年分析!I$48,"▲","-")),2)</f>
        <v>5.48</v>
      </c>
      <c r="F19" s="168">
        <f>ROUND(VALUE(SUBSTITUTE(実質収支比率等に係る経年分析!J$48,"▲","-")),2)</f>
        <v>4.38</v>
      </c>
    </row>
    <row r="20" spans="1:11" x14ac:dyDescent="0.15">
      <c r="A20" s="168" t="s">
        <v>53</v>
      </c>
      <c r="B20" s="168">
        <f>ROUND(VALUE(SUBSTITUTE(実質収支比率等に係る経年分析!F$47,"▲","-")),2)</f>
        <v>47.43</v>
      </c>
      <c r="C20" s="168">
        <f>ROUND(VALUE(SUBSTITUTE(実質収支比率等に係る経年分析!G$47,"▲","-")),2)</f>
        <v>39.31</v>
      </c>
      <c r="D20" s="168">
        <f>ROUND(VALUE(SUBSTITUTE(実質収支比率等に係る経年分析!H$47,"▲","-")),2)</f>
        <v>41.54</v>
      </c>
      <c r="E20" s="168">
        <f>ROUND(VALUE(SUBSTITUTE(実質収支比率等に係る経年分析!I$47,"▲","-")),2)</f>
        <v>39.549999999999997</v>
      </c>
      <c r="F20" s="168">
        <f>ROUND(VALUE(SUBSTITUTE(実質収支比率等に係る経年分析!J$47,"▲","-")),2)</f>
        <v>39.39</v>
      </c>
    </row>
    <row r="21" spans="1:11" x14ac:dyDescent="0.15">
      <c r="A21" s="168" t="s">
        <v>54</v>
      </c>
      <c r="B21" s="168">
        <f>IF(ISNUMBER(VALUE(SUBSTITUTE(実質収支比率等に係る経年分析!F$49,"▲","-"))),ROUND(VALUE(SUBSTITUTE(実質収支比率等に係る経年分析!F$49,"▲","-")),2),NA())</f>
        <v>2.2799999999999998</v>
      </c>
      <c r="C21" s="168">
        <f>IF(ISNUMBER(VALUE(SUBSTITUTE(実質収支比率等に係る経年分析!G$49,"▲","-"))),ROUND(VALUE(SUBSTITUTE(実質収支比率等に係る経年分析!G$49,"▲","-")),2),NA())</f>
        <v>-5.39</v>
      </c>
      <c r="D21" s="168">
        <f>IF(ISNUMBER(VALUE(SUBSTITUTE(実質収支比率等に係る経年分析!H$49,"▲","-"))),ROUND(VALUE(SUBSTITUTE(実質収支比率等に係る経年分析!H$49,"▲","-")),2),NA())</f>
        <v>3.6</v>
      </c>
      <c r="E21" s="168">
        <f>IF(ISNUMBER(VALUE(SUBSTITUTE(実質収支比率等に係る経年分析!I$49,"▲","-"))),ROUND(VALUE(SUBSTITUTE(実質収支比率等に係る経年分析!I$49,"▲","-")),2),NA())</f>
        <v>-3.43</v>
      </c>
      <c r="F21" s="168">
        <f>IF(ISNUMBER(VALUE(SUBSTITUTE(実質収支比率等に係る経年分析!J$49,"▲","-"))),ROUND(VALUE(SUBSTITUTE(実質収支比率等に係る経年分析!J$49,"▲","-")),2),NA())</f>
        <v>-0.96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浄化槽整備推進事業特別会計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下水道特別会計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農業集落排水特別会計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0.06</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0.15</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2.4500000000000002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0.23</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5.62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6.05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6.16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1213</v>
      </c>
      <c r="E42" s="170"/>
      <c r="F42" s="170"/>
      <c r="G42" s="170">
        <f>'実質公債費比率（分子）の構造'!L$52</f>
        <v>1284</v>
      </c>
      <c r="H42" s="170"/>
      <c r="I42" s="170"/>
      <c r="J42" s="170">
        <f>'実質公債費比率（分子）の構造'!M$52</f>
        <v>1276</v>
      </c>
      <c r="K42" s="170"/>
      <c r="L42" s="170"/>
      <c r="M42" s="170">
        <f>'実質公債費比率（分子）の構造'!N$52</f>
        <v>1155</v>
      </c>
      <c r="N42" s="170"/>
      <c r="O42" s="170"/>
      <c r="P42" s="170">
        <f>'実質公債費比率（分子）の構造'!O$52</f>
        <v>1168</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10</v>
      </c>
      <c r="C44" s="170"/>
      <c r="D44" s="170"/>
      <c r="E44" s="170">
        <f>'実質公債費比率（分子）の構造'!L$50</f>
        <v>9</v>
      </c>
      <c r="F44" s="170"/>
      <c r="G44" s="170"/>
      <c r="H44" s="170">
        <f>'実質公債費比率（分子）の構造'!M$50</f>
        <v>9</v>
      </c>
      <c r="I44" s="170"/>
      <c r="J44" s="170"/>
      <c r="K44" s="170">
        <f>'実質公債費比率（分子）の構造'!N$50</f>
        <v>8</v>
      </c>
      <c r="L44" s="170"/>
      <c r="M44" s="170"/>
      <c r="N44" s="170">
        <f>'実質公債費比率（分子）の構造'!O$50</f>
        <v>8</v>
      </c>
      <c r="O44" s="170"/>
      <c r="P44" s="170"/>
    </row>
    <row r="45" spans="1:16" x14ac:dyDescent="0.15">
      <c r="A45" s="170" t="s">
        <v>63</v>
      </c>
      <c r="B45" s="170">
        <f>'実質公債費比率（分子）の構造'!K$49</f>
        <v>97</v>
      </c>
      <c r="C45" s="170"/>
      <c r="D45" s="170"/>
      <c r="E45" s="170">
        <f>'実質公債費比率（分子）の構造'!L$49</f>
        <v>97</v>
      </c>
      <c r="F45" s="170"/>
      <c r="G45" s="170"/>
      <c r="H45" s="170">
        <f>'実質公債費比率（分子）の構造'!M$49</f>
        <v>83</v>
      </c>
      <c r="I45" s="170"/>
      <c r="J45" s="170"/>
      <c r="K45" s="170">
        <f>'実質公債費比率（分子）の構造'!N$49</f>
        <v>74</v>
      </c>
      <c r="L45" s="170"/>
      <c r="M45" s="170"/>
      <c r="N45" s="170">
        <f>'実質公債費比率（分子）の構造'!O$49</f>
        <v>50</v>
      </c>
      <c r="O45" s="170"/>
      <c r="P45" s="170"/>
    </row>
    <row r="46" spans="1:16" x14ac:dyDescent="0.15">
      <c r="A46" s="170" t="s">
        <v>64</v>
      </c>
      <c r="B46" s="170">
        <f>'実質公債費比率（分子）の構造'!K$48</f>
        <v>127</v>
      </c>
      <c r="C46" s="170"/>
      <c r="D46" s="170"/>
      <c r="E46" s="170">
        <f>'実質公債費比率（分子）の構造'!L$48</f>
        <v>126</v>
      </c>
      <c r="F46" s="170"/>
      <c r="G46" s="170"/>
      <c r="H46" s="170">
        <f>'実質公債費比率（分子）の構造'!M$48</f>
        <v>121</v>
      </c>
      <c r="I46" s="170"/>
      <c r="J46" s="170"/>
      <c r="K46" s="170">
        <f>'実質公債費比率（分子）の構造'!N$48</f>
        <v>126</v>
      </c>
      <c r="L46" s="170"/>
      <c r="M46" s="170"/>
      <c r="N46" s="170">
        <f>'実質公債費比率（分子）の構造'!O$48</f>
        <v>123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1465</v>
      </c>
      <c r="C49" s="170"/>
      <c r="D49" s="170"/>
      <c r="E49" s="170">
        <f>'実質公債費比率（分子）の構造'!L$45</f>
        <v>1488</v>
      </c>
      <c r="F49" s="170"/>
      <c r="G49" s="170"/>
      <c r="H49" s="170">
        <f>'実質公債費比率（分子）の構造'!M$45</f>
        <v>1521</v>
      </c>
      <c r="I49" s="170"/>
      <c r="J49" s="170"/>
      <c r="K49" s="170">
        <f>'実質公債費比率（分子）の構造'!N$45</f>
        <v>1580</v>
      </c>
      <c r="L49" s="170"/>
      <c r="M49" s="170"/>
      <c r="N49" s="170">
        <f>'実質公債費比率（分子）の構造'!O$45</f>
        <v>1403</v>
      </c>
      <c r="O49" s="170"/>
      <c r="P49" s="170"/>
    </row>
    <row r="50" spans="1:16" x14ac:dyDescent="0.15">
      <c r="A50" s="170" t="s">
        <v>67</v>
      </c>
      <c r="B50" s="170" t="e">
        <f>NA()</f>
        <v>#N/A</v>
      </c>
      <c r="C50" s="170">
        <f>IF(ISNUMBER('実質公債費比率（分子）の構造'!K$53),'実質公債費比率（分子）の構造'!K$53,NA())</f>
        <v>486</v>
      </c>
      <c r="D50" s="170" t="e">
        <f>NA()</f>
        <v>#N/A</v>
      </c>
      <c r="E50" s="170" t="e">
        <f>NA()</f>
        <v>#N/A</v>
      </c>
      <c r="F50" s="170">
        <f>IF(ISNUMBER('実質公債費比率（分子）の構造'!L$53),'実質公債費比率（分子）の構造'!L$53,NA())</f>
        <v>436</v>
      </c>
      <c r="G50" s="170" t="e">
        <f>NA()</f>
        <v>#N/A</v>
      </c>
      <c r="H50" s="170" t="e">
        <f>NA()</f>
        <v>#N/A</v>
      </c>
      <c r="I50" s="170">
        <f>IF(ISNUMBER('実質公債費比率（分子）の構造'!M$53),'実質公債費比率（分子）の構造'!M$53,NA())</f>
        <v>458</v>
      </c>
      <c r="J50" s="170" t="e">
        <f>NA()</f>
        <v>#N/A</v>
      </c>
      <c r="K50" s="170" t="e">
        <f>NA()</f>
        <v>#N/A</v>
      </c>
      <c r="L50" s="170">
        <f>IF(ISNUMBER('実質公債費比率（分子）の構造'!N$53),'実質公債費比率（分子）の構造'!N$53,NA())</f>
        <v>633</v>
      </c>
      <c r="M50" s="170" t="e">
        <f>NA()</f>
        <v>#N/A</v>
      </c>
      <c r="N50" s="170" t="e">
        <f>NA()</f>
        <v>#N/A</v>
      </c>
      <c r="O50" s="170">
        <f>IF(ISNUMBER('実質公債費比率（分子）の構造'!O$53),'実質公債費比率（分子）の構造'!O$53,NA())</f>
        <v>416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10787</v>
      </c>
      <c r="E56" s="169"/>
      <c r="F56" s="169"/>
      <c r="G56" s="169">
        <f>'将来負担比率（分子）の構造'!J$52</f>
        <v>11017</v>
      </c>
      <c r="H56" s="169"/>
      <c r="I56" s="169"/>
      <c r="J56" s="169">
        <f>'将来負担比率（分子）の構造'!K$52</f>
        <v>10601</v>
      </c>
      <c r="K56" s="169"/>
      <c r="L56" s="169"/>
      <c r="M56" s="169">
        <f>'将来負担比率（分子）の構造'!L$52</f>
        <v>11103</v>
      </c>
      <c r="N56" s="169"/>
      <c r="O56" s="169"/>
      <c r="P56" s="169">
        <f>'将来負担比率（分子）の構造'!M$52</f>
        <v>10752</v>
      </c>
    </row>
    <row r="57" spans="1:16" x14ac:dyDescent="0.15">
      <c r="A57" s="169" t="s">
        <v>42</v>
      </c>
      <c r="B57" s="169"/>
      <c r="C57" s="169"/>
      <c r="D57" s="169">
        <f>'将来負担比率（分子）の構造'!I$51</f>
        <v>5</v>
      </c>
      <c r="E57" s="169"/>
      <c r="F57" s="169"/>
      <c r="G57" s="169">
        <f>'将来負担比率（分子）の構造'!J$51</f>
        <v>6</v>
      </c>
      <c r="H57" s="169"/>
      <c r="I57" s="169"/>
      <c r="J57" s="169">
        <f>'将来負担比率（分子）の構造'!K$51</f>
        <v>4</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6098</v>
      </c>
      <c r="E58" s="169"/>
      <c r="F58" s="169"/>
      <c r="G58" s="169">
        <f>'将来負担比率（分子）の構造'!J$50</f>
        <v>5892</v>
      </c>
      <c r="H58" s="169"/>
      <c r="I58" s="169"/>
      <c r="J58" s="169">
        <f>'将来負担比率（分子）の構造'!K$50</f>
        <v>6339</v>
      </c>
      <c r="K58" s="169"/>
      <c r="L58" s="169"/>
      <c r="M58" s="169">
        <f>'将来負担比率（分子）の構造'!L$50</f>
        <v>6092</v>
      </c>
      <c r="N58" s="169"/>
      <c r="O58" s="169"/>
      <c r="P58" s="169">
        <f>'将来負担比率（分子）の構造'!M$50</f>
        <v>5766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1540</v>
      </c>
      <c r="C62" s="169"/>
      <c r="D62" s="169"/>
      <c r="E62" s="169">
        <f>'将来負担比率（分子）の構造'!J$45</f>
        <v>1456</v>
      </c>
      <c r="F62" s="169"/>
      <c r="G62" s="169"/>
      <c r="H62" s="169">
        <f>'将来負担比率（分子）の構造'!K$45</f>
        <v>1411</v>
      </c>
      <c r="I62" s="169"/>
      <c r="J62" s="169"/>
      <c r="K62" s="169">
        <f>'将来負担比率（分子）の構造'!L$45</f>
        <v>1417</v>
      </c>
      <c r="L62" s="169"/>
      <c r="M62" s="169"/>
      <c r="N62" s="169">
        <f>'将来負担比率（分子）の構造'!M$45</f>
        <v>1410</v>
      </c>
      <c r="O62" s="169"/>
      <c r="P62" s="169"/>
    </row>
    <row r="63" spans="1:16" x14ac:dyDescent="0.15">
      <c r="A63" s="169" t="s">
        <v>34</v>
      </c>
      <c r="B63" s="169">
        <f>'将来負担比率（分子）の構造'!I$44</f>
        <v>1169</v>
      </c>
      <c r="C63" s="169"/>
      <c r="D63" s="169"/>
      <c r="E63" s="169">
        <f>'将来負担比率（分子）の構造'!J$44</f>
        <v>1082</v>
      </c>
      <c r="F63" s="169"/>
      <c r="G63" s="169"/>
      <c r="H63" s="169">
        <f>'将来負担比率（分子）の構造'!K$44</f>
        <v>893</v>
      </c>
      <c r="I63" s="169"/>
      <c r="J63" s="169"/>
      <c r="K63" s="169">
        <f>'将来負担比率（分子）の構造'!L$44</f>
        <v>749</v>
      </c>
      <c r="L63" s="169"/>
      <c r="M63" s="169"/>
      <c r="N63" s="169">
        <f>'将来負担比率（分子）の構造'!M$44</f>
        <v>564</v>
      </c>
      <c r="O63" s="169"/>
      <c r="P63" s="169"/>
    </row>
    <row r="64" spans="1:16" x14ac:dyDescent="0.15">
      <c r="A64" s="169" t="s">
        <v>33</v>
      </c>
      <c r="B64" s="169">
        <f>'将来負担比率（分子）の構造'!I$43</f>
        <v>1125</v>
      </c>
      <c r="C64" s="169"/>
      <c r="D64" s="169"/>
      <c r="E64" s="169">
        <f>'将来負担比率（分子）の構造'!J$43</f>
        <v>1031</v>
      </c>
      <c r="F64" s="169"/>
      <c r="G64" s="169"/>
      <c r="H64" s="169">
        <f>'将来負担比率（分子）の構造'!K$43</f>
        <v>955</v>
      </c>
      <c r="I64" s="169"/>
      <c r="J64" s="169"/>
      <c r="K64" s="169">
        <f>'将来負担比率（分子）の構造'!L$43</f>
        <v>902</v>
      </c>
      <c r="L64" s="169"/>
      <c r="M64" s="169"/>
      <c r="N64" s="169">
        <f>'将来負担比率（分子）の構造'!M$43</f>
        <v>818</v>
      </c>
      <c r="O64" s="169"/>
      <c r="P64" s="169"/>
    </row>
    <row r="65" spans="1:16" x14ac:dyDescent="0.15">
      <c r="A65" s="169" t="s">
        <v>32</v>
      </c>
      <c r="B65" s="169">
        <f>'将来負担比率（分子）の構造'!I$42</f>
        <v>9</v>
      </c>
      <c r="C65" s="169"/>
      <c r="D65" s="169"/>
      <c r="E65" s="169">
        <f>'将来負担比率（分子）の構造'!J$42</f>
        <v>55</v>
      </c>
      <c r="F65" s="169"/>
      <c r="G65" s="169"/>
      <c r="H65" s="169">
        <f>'将来負担比率（分子）の構造'!K$42</f>
        <v>47</v>
      </c>
      <c r="I65" s="169"/>
      <c r="J65" s="169"/>
      <c r="K65" s="169">
        <f>'将来負担比率（分子）の構造'!L$42</f>
        <v>39</v>
      </c>
      <c r="L65" s="169"/>
      <c r="M65" s="169"/>
      <c r="N65" s="169">
        <f>'将来負担比率（分子）の構造'!M$42</f>
        <v>98</v>
      </c>
      <c r="O65" s="169"/>
      <c r="P65" s="169"/>
    </row>
    <row r="66" spans="1:16" x14ac:dyDescent="0.15">
      <c r="A66" s="169" t="s">
        <v>31</v>
      </c>
      <c r="B66" s="169">
        <f>'将来負担比率（分子）の構造'!I$41</f>
        <v>12437</v>
      </c>
      <c r="C66" s="169"/>
      <c r="D66" s="169"/>
      <c r="E66" s="169">
        <f>'将来負担比率（分子）の構造'!J$41</f>
        <v>12737</v>
      </c>
      <c r="F66" s="169"/>
      <c r="G66" s="169"/>
      <c r="H66" s="169">
        <f>'将来負担比率（分子）の構造'!K$41</f>
        <v>12734</v>
      </c>
      <c r="I66" s="169"/>
      <c r="J66" s="169"/>
      <c r="K66" s="169">
        <f>'将来負担比率（分子）の構造'!L$41</f>
        <v>13009</v>
      </c>
      <c r="L66" s="169"/>
      <c r="M66" s="169"/>
      <c r="N66" s="169">
        <f>'将来負担比率（分子）の構造'!M$41</f>
        <v>12869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3052</v>
      </c>
      <c r="C72" s="173">
        <f>基金残高に係る経年分析!G55</f>
        <v>2766</v>
      </c>
      <c r="D72" s="173">
        <f>基金残高に係る経年分析!H55</f>
        <v>2773</v>
      </c>
    </row>
    <row r="73" spans="1:16" x14ac:dyDescent="0.15">
      <c r="A73" s="172" t="s">
        <v>74</v>
      </c>
      <c r="B73" s="173">
        <f>基金残高に係る経年分析!F56</f>
        <v>660</v>
      </c>
      <c r="C73" s="173">
        <f>基金残高に係る経年分析!G56</f>
        <v>661</v>
      </c>
      <c r="D73" s="173">
        <f>基金残高に係る経年分析!H56</f>
        <v>341</v>
      </c>
    </row>
    <row r="74" spans="1:16" x14ac:dyDescent="0.15">
      <c r="A74" s="172" t="s">
        <v>75</v>
      </c>
      <c r="B74" s="173">
        <f>基金残高に係る経年分析!F57</f>
        <v>3016</v>
      </c>
      <c r="C74" s="173">
        <f>基金残高に係る経年分析!G57</f>
        <v>2937</v>
      </c>
      <c r="D74" s="173">
        <f>基金残高に係る経年分析!H57</f>
        <v>2918</v>
      </c>
    </row>
  </sheetData>
  <sheetProtection algorithmName="SHA-512" hashValue="I9ESMCovW+CU9uZGWaLNUTV6TFD3ZbVcgZaZBanJID5xlUriogxh6UAEI2wFhMovXjWH8hB5wbMy7SklscPluQ==" saltValue="1c+OAlsW38L0wissThi7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溝淵 浩一</cp:lastModifiedBy>
  <cp:lastPrinted>2025-03-19T09:07:37Z</cp:lastPrinted>
  <dcterms:created xsi:type="dcterms:W3CDTF">2025-02-19T04:32:47Z</dcterms:created>
  <dcterms:modified xsi:type="dcterms:W3CDTF">2025-03-19T09:07:54Z</dcterms:modified>
  <cp:category/>
</cp:coreProperties>
</file>