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H30決算\09ホームページ用データ（2回目）\"/>
    </mc:Choice>
  </mc:AlternateContent>
  <bookViews>
    <workbookView xWindow="0" yWindow="0" windowWidth="19200" windowHeight="8230" firstSheet="10"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3" i="12" l="1"/>
  <c r="AA23" i="12"/>
  <c r="V23" i="12"/>
  <c r="Q23" i="12"/>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AM36" i="10"/>
  <c r="C36" i="10"/>
  <c r="AM35" i="10"/>
  <c r="C35" i="10"/>
  <c r="AM34" i="10"/>
  <c r="C34" i="10"/>
  <c r="U34" i="10" s="1"/>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W34" i="10" l="1"/>
  <c r="BW35" i="10" s="1"/>
  <c r="BW36" i="10" s="1"/>
  <c r="BW37" i="10" s="1"/>
  <c r="BW38" i="10" s="1"/>
  <c r="BW39" i="10" s="1"/>
  <c r="BW40" i="10" s="1"/>
  <c r="BW41" i="10" s="1"/>
  <c r="BW42" i="10" s="1"/>
  <c r="BW43" i="10" s="1"/>
  <c r="CO34" i="10" l="1"/>
  <c r="CO35" i="10" s="1"/>
  <c r="CO36" i="10" s="1"/>
  <c r="CO37" i="10" s="1"/>
</calcChain>
</file>

<file path=xl/sharedStrings.xml><?xml version="1.0" encoding="utf-8"?>
<sst xmlns="http://schemas.openxmlformats.org/spreadsheetml/2006/main" count="1108" uniqueCount="606">
  <si>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</si>
  <si>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</si>
  <si>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</si>
  <si>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</si>
  <si>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</si>
  <si>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</si>
  <si>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</si>
  <si>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</si>
  <si>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</si>
  <si>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</si>
  <si>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</si>
  <si>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</si>
  <si>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</si>
  <si>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</si>
  <si>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</si>
  <si>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</si>
  <si>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</si>
  <si>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</si>
  <si>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</si>
  <si>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</si>
  <si>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</si>
  <si>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</si>
  <si>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</si>
  <si>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</si>
  <si>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</si>
  <si>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</si>
  <si>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</si>
  <si>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</si>
  <si>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</si>
  <si>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</si>
  <si>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</si>
  <si>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</si>
  <si>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</si>
  <si>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</si>
  <si>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</si>
  <si>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</si>
  <si>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</si>
  <si>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</si>
  <si>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</si>
  <si>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</si>
  <si>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</si>
  <si>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</si>
  <si>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</si>
  <si>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</si>
  <si>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</si>
  <si>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</si>
  <si>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</si>
  <si>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</si>
  <si>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</si>
  <si>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</si>
  <si>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</si>
  <si>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</si>
  <si>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</si>
  <si>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</si>
  <si>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</si>
  <si>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</si>
  <si>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</si>
  <si>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</si>
  <si>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</si>
  <si>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</si>
  <si>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</si>
  <si>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</si>
  <si>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</si>
  <si>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</si>
  <si>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</si>
  <si>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</si>
  <si>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</si>
  <si>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</si>
  <si>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</si>
  <si>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</si>
  <si>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</si>
  <si>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</si>
  <si>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</si>
  <si>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</si>
  <si>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</si>
  <si>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</si>
  <si>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</si>
  <si>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</si>
  <si>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</si>
  <si>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</si>
  <si>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</si>
  <si>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</si>
  <si>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</si>
  <si>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</si>
  <si>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</si>
  <si>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Ⅳ－１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</si>
  <si>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</si>
  <si>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</si>
  <si>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</si>
  <si>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</si>
  <si>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</si>
  <si>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</si>
  <si>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</si>
  <si>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</si>
  <si>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</si>
  <si>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</si>
  <si>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</si>
  <si>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</si>
  <si>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まんのう町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</si>
  <si>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</si>
  <si>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</si>
  <si>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</si>
  <si>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</si>
  <si>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</si>
  <si>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</si>
  <si>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</si>
  <si>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</si>
  <si>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</si>
  <si>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</si>
  <si>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</si>
  <si>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</si>
  <si>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</si>
  <si>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</si>
  <si>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</si>
  <si>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</si>
  <si>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</si>
  <si>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</si>
  <si>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</si>
  <si>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</si>
  <si>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</si>
  <si>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</si>
  <si>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</si>
  <si>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</si>
  <si>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</si>
  <si>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</si>
  <si>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</si>
  <si>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</si>
  <si>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</si>
  <si>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</si>
  <si>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</si>
  <si>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</si>
  <si>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</si>
  <si>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</si>
  <si>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</si>
  <si>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</si>
  <si>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</si>
  <si>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</si>
  <si>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</si>
  <si>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</si>
  <si>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</si>
  <si>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</si>
  <si>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</si>
  <si>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</si>
  <si>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</si>
  <si>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</si>
  <si>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</si>
  <si>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</si>
  <si>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</si>
  <si>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</si>
  <si>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</si>
  <si>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</si>
  <si>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</si>
  <si>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</si>
  <si>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</si>
  <si>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</si>
  <si>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</si>
  <si>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4"/>
  </si>
  <si>
    <t>うち日本人(％)</t>
    <phoneticPr fontId="5"/>
  </si>
  <si>
    <t>-1.6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</si>
  <si>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</si>
  <si>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</si>
  <si>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</si>
  <si>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</si>
  <si>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</si>
  <si>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</si>
  <si>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</si>
  <si>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</si>
  <si>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</si>
  <si>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</si>
  <si>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</si>
  <si>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</si>
  <si>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</si>
  <si>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</si>
  <si>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</si>
  <si>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</si>
  <si>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</si>
  <si>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</si>
  <si>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</si>
  <si>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</si>
  <si>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</si>
  <si>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</si>
  <si>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</si>
  <si>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</si>
  <si>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</si>
  <si>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</si>
  <si>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</si>
  <si>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</si>
  <si>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</si>
  <si>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</si>
  <si>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</si>
  <si>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</si>
  <si>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</si>
  <si>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</si>
  <si>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</si>
  <si>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</si>
  <si>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</si>
  <si>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</si>
  <si>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</si>
  <si>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</si>
  <si>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</si>
  <si>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</si>
  <si>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</si>
  <si>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</si>
  <si>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</si>
  <si>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</si>
  <si>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</si>
  <si>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</si>
  <si>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</si>
  <si>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</si>
  <si>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</si>
  <si>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</si>
  <si>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</si>
  <si>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</si>
  <si>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</si>
  <si>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</si>
  <si>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</si>
  <si>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</si>
  <si>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香川県まんのう町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</si>
  <si>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</si>
  <si>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</si>
  <si>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</si>
  <si>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</si>
  <si>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</si>
  <si>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</si>
  <si>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</si>
  <si>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</si>
  <si>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</si>
  <si>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</si>
  <si>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</si>
  <si>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</si>
  <si>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</si>
  <si>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</si>
  <si>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</si>
  <si>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</si>
  <si>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</si>
  <si>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</si>
  <si>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</si>
  <si>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</si>
  <si>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</si>
  <si>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</si>
  <si>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</si>
  <si>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</si>
  <si>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</si>
  <si>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</si>
  <si>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</si>
  <si>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</si>
  <si>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</si>
  <si>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</si>
  <si>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</si>
  <si>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</si>
  <si>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</si>
  <si>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</si>
  <si>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</si>
  <si>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</si>
  <si>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</si>
  <si>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</si>
  <si>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</si>
  <si>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</si>
  <si>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</si>
  <si>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</si>
  <si>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</si>
  <si>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</si>
  <si>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</si>
  <si>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</si>
  <si>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</si>
  <si>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</si>
  <si>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</si>
  <si>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</si>
  <si>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</si>
  <si>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</si>
  <si>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</si>
  <si>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</si>
  <si>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</si>
  <si>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</si>
  <si>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</si>
  <si>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</si>
  <si>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</si>
  <si>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</si>
  <si>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</si>
  <si>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</si>
  <si>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</si>
  <si>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</si>
  <si>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</si>
  <si>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</si>
  <si>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</si>
  <si>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</si>
  <si>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</si>
  <si>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</si>
  <si>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</si>
  <si>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</si>
  <si>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</si>
  <si>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</si>
  <si>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</si>
  <si>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</si>
  <si>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</si>
  <si>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</si>
  <si>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</si>
  <si>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</si>
  <si>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</si>
  <si>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</si>
  <si>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</si>
  <si>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</si>
  <si>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</si>
  <si>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</si>
  <si>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</si>
  <si>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</si>
  <si>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</si>
  <si>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</si>
  <si>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</si>
  <si>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</si>
  <si>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</si>
  <si>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</si>
  <si>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</si>
  <si>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</si>
  <si>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</si>
  <si>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</si>
  <si>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</si>
  <si>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</si>
  <si>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</si>
  <si>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</si>
  <si>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</si>
  <si>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</si>
  <si>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</si>
  <si>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</si>
  <si>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</si>
  <si>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</si>
  <si>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</si>
  <si>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</si>
  <si>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</si>
  <si>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</si>
  <si>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</si>
  <si>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</si>
  <si>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</si>
  <si>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</si>
  <si>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</si>
  <si>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</si>
  <si>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</si>
  <si>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</si>
  <si>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</si>
  <si>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</si>
  <si>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</si>
  <si>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介護サービス</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</si>
  <si>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</si>
  <si>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</si>
  <si>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</si>
  <si>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</si>
  <si>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</si>
  <si>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</si>
  <si>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</si>
  <si>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</si>
  <si>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</si>
  <si>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</si>
  <si>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</si>
  <si>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</si>
  <si>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</si>
  <si>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</si>
  <si>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</si>
  <si>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</si>
  <si>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</si>
  <si>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</si>
  <si>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</si>
  <si>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</si>
  <si>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</si>
  <si>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</si>
  <si>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</si>
  <si>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</si>
  <si>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</si>
  <si>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香川県まんのう町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</si>
  <si>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</si>
  <si>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</si>
  <si>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</si>
  <si>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</si>
  <si>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</si>
  <si>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</si>
  <si>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</si>
  <si>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</si>
  <si>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</si>
  <si>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</si>
  <si>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</si>
  <si>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</si>
  <si>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</si>
  <si>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</si>
  <si>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</si>
  <si>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</si>
  <si>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</si>
  <si>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</si>
  <si>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</si>
  <si>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</si>
  <si>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</si>
  <si>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</si>
  <si>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</si>
  <si>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</si>
  <si>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</si>
  <si>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</si>
  <si>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</si>
  <si>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</si>
  <si>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</si>
  <si>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</si>
  <si>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</si>
  <si>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</si>
  <si>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</si>
  <si>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</si>
  <si>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</si>
  <si>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</si>
  <si>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下水道特別会計</t>
    <phoneticPr fontId="5"/>
  </si>
  <si>
    <t>法非適用企業</t>
    <phoneticPr fontId="5"/>
  </si>
  <si>
    <t>農業集落排水特別会計</t>
    <phoneticPr fontId="5"/>
  </si>
  <si>
    <t>法非適用企業</t>
    <phoneticPr fontId="5"/>
  </si>
  <si>
    <t>浄化槽整備推進事業特別会計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</si>
  <si>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</si>
  <si>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</si>
  <si>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</si>
  <si>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</si>
  <si>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</si>
  <si>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</si>
  <si>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</si>
  <si>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</si>
  <si>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</si>
  <si>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</si>
  <si>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</si>
  <si>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</si>
  <si>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</si>
  <si>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</si>
  <si>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</si>
  <si>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</si>
  <si>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</si>
  <si>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</si>
  <si>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</si>
  <si>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</si>
  <si>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</si>
  <si>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</si>
  <si>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</si>
  <si>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</si>
  <si>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</si>
  <si>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</si>
  <si>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</si>
  <si>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</si>
  <si>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</si>
  <si>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</si>
  <si>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</si>
  <si>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</si>
  <si>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</si>
  <si>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</si>
  <si>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</si>
  <si>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</si>
  <si>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</si>
  <si>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</si>
  <si>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</si>
  <si>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</si>
  <si>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</si>
  <si>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</si>
  <si>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</si>
  <si>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</si>
  <si>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</si>
  <si>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</si>
  <si>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</si>
  <si>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</si>
  <si>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</si>
  <si>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</si>
  <si>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</si>
  <si>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</si>
  <si>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</si>
  <si>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</si>
  <si>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</si>
  <si>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</si>
  <si>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</si>
  <si>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</si>
  <si>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</si>
  <si>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</si>
  <si>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</si>
  <si>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</si>
  <si>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</si>
  <si>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</si>
  <si>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</si>
  <si>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</si>
  <si>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</si>
  <si>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</si>
  <si>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</si>
  <si>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</si>
  <si>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</si>
  <si>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</si>
  <si>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</si>
  <si>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</si>
  <si>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</si>
  <si>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</si>
  <si>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</si>
  <si>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</si>
  <si>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</si>
  <si>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</si>
  <si>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</si>
  <si>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</si>
  <si>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</si>
  <si>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</si>
  <si>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</si>
  <si>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</si>
  <si>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</si>
  <si>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</si>
  <si>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</si>
  <si>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</si>
  <si>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</si>
  <si>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</si>
  <si>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</si>
  <si>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</si>
  <si>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</si>
  <si>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</si>
  <si>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</si>
  <si>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</si>
  <si>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</si>
  <si>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</si>
  <si>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</si>
  <si>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</si>
  <si>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</si>
  <si>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</si>
  <si>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</si>
  <si>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</si>
  <si>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</si>
  <si>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</si>
  <si>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</si>
  <si>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</si>
  <si>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</si>
  <si>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</si>
  <si>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</si>
  <si>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</si>
  <si>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</si>
  <si>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</si>
  <si>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</si>
  <si>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</si>
  <si>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</si>
  <si>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</si>
  <si>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</si>
  <si>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</si>
  <si>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</si>
  <si>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</si>
  <si>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</si>
  <si>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</si>
  <si>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</si>
  <si>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</si>
  <si>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</si>
  <si>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</si>
  <si>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</si>
  <si>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</si>
  <si>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</si>
  <si>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</si>
  <si>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</si>
  <si>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</si>
  <si>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</si>
  <si>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</si>
  <si>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</si>
  <si>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</si>
  <si>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</si>
  <si>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11.29</t>
  </si>
  <si>
    <t>▲ 8.60</t>
  </si>
  <si>
    <t>一般会計</t>
  </si>
  <si>
    <t>国民健康保険特別会計</t>
  </si>
  <si>
    <t>介護保険特別会計</t>
  </si>
  <si>
    <t>後期高齢者医療特別会計</t>
  </si>
  <si>
    <t>下水道特別会計</t>
  </si>
  <si>
    <t>農業集落排水特別会計</t>
  </si>
  <si>
    <t>浄化槽整備推進事業特別会計</t>
  </si>
  <si>
    <t>その他会計（赤字）</t>
  </si>
  <si>
    <t>その他会計（黒字）</t>
  </si>
  <si>
    <t>H25末</t>
    <phoneticPr fontId="5"/>
  </si>
  <si>
    <t>H26末</t>
    <phoneticPr fontId="5"/>
  </si>
  <si>
    <t>H27末</t>
    <phoneticPr fontId="5"/>
  </si>
  <si>
    <t>H28末</t>
    <phoneticPr fontId="5"/>
  </si>
  <si>
    <t>H29末</t>
    <phoneticPr fontId="5"/>
  </si>
  <si>
    <t>仲多度南部消防組合</t>
  </si>
  <si>
    <t>香川県市町総合事務組合</t>
  </si>
  <si>
    <t>香川県後期高齢者医療広域連合（一般会計）</t>
  </si>
  <si>
    <t>香川県後期高齢者医療広域連合（後期高齢者医療事業）</t>
    <rPh sb="15" eb="17">
      <t>コウキ</t>
    </rPh>
    <rPh sb="17" eb="20">
      <t>コウレイシャ</t>
    </rPh>
    <rPh sb="20" eb="22">
      <t>イリョウ</t>
    </rPh>
    <rPh sb="22" eb="24">
      <t>ジギョウ</t>
    </rPh>
    <phoneticPr fontId="5"/>
  </si>
  <si>
    <t>香川県中部広域競艇事業組合</t>
  </si>
  <si>
    <t>中讃広域行政事務組合（一般会計）</t>
    <rPh sb="11" eb="13">
      <t>イッパン</t>
    </rPh>
    <rPh sb="13" eb="15">
      <t>カイケイ</t>
    </rPh>
    <phoneticPr fontId="5"/>
  </si>
  <si>
    <t>中讃広域行政事務組合（仲善クリーンセンター）</t>
    <rPh sb="0" eb="1">
      <t>チュウ</t>
    </rPh>
    <rPh sb="1" eb="2">
      <t>サン</t>
    </rPh>
    <rPh sb="2" eb="4">
      <t>コウイキ</t>
    </rPh>
    <rPh sb="4" eb="6">
      <t>ギョウセイ</t>
    </rPh>
    <rPh sb="6" eb="8">
      <t>ジム</t>
    </rPh>
    <rPh sb="8" eb="10">
      <t>クミアイ</t>
    </rPh>
    <rPh sb="11" eb="12">
      <t>チュウ</t>
    </rPh>
    <rPh sb="12" eb="13">
      <t>ゼン</t>
    </rPh>
    <phoneticPr fontId="5"/>
  </si>
  <si>
    <t>中讃広域行政事務組合（瀬戸グリーンセンター）</t>
    <rPh sb="0" eb="1">
      <t>チュウ</t>
    </rPh>
    <rPh sb="1" eb="2">
      <t>サン</t>
    </rPh>
    <rPh sb="2" eb="4">
      <t>コウイキ</t>
    </rPh>
    <rPh sb="4" eb="6">
      <t>ギョウセイ</t>
    </rPh>
    <rPh sb="6" eb="8">
      <t>ジム</t>
    </rPh>
    <rPh sb="8" eb="10">
      <t>クミアイ</t>
    </rPh>
    <rPh sb="11" eb="13">
      <t>セト</t>
    </rPh>
    <phoneticPr fontId="5"/>
  </si>
  <si>
    <t>まんのう町外二ヶ市町(十郷地区)山林組合</t>
  </si>
  <si>
    <t>まんのう町外三ヶ市町(七箇地区)山林組合</t>
  </si>
  <si>
    <t>まんのう町外三ヶ市町山林組合</t>
  </si>
  <si>
    <t>㈲仲南振興公社</t>
  </si>
  <si>
    <t>㈱グリーンパークまんのう</t>
  </si>
  <si>
    <t>まんのう町土地開発公社</t>
  </si>
  <si>
    <t>-</t>
    <phoneticPr fontId="2"/>
  </si>
  <si>
    <t>-</t>
    <phoneticPr fontId="2"/>
  </si>
  <si>
    <t>子ども未来夢基金</t>
    <phoneticPr fontId="18"/>
  </si>
  <si>
    <t>地域振興基金</t>
    <phoneticPr fontId="18"/>
  </si>
  <si>
    <t>地域福祉基金</t>
    <phoneticPr fontId="18"/>
  </si>
  <si>
    <t>学校教育振興基金</t>
    <phoneticPr fontId="18"/>
  </si>
  <si>
    <t>香川県広域水道企業団（水道事業会計）</t>
    <rPh sb="0" eb="3">
      <t>カガワケン</t>
    </rPh>
    <rPh sb="3" eb="5">
      <t>コウイキ</t>
    </rPh>
    <rPh sb="5" eb="7">
      <t>スイドウ</t>
    </rPh>
    <rPh sb="7" eb="9">
      <t>キギョウ</t>
    </rPh>
    <rPh sb="9" eb="10">
      <t>ダン</t>
    </rPh>
    <rPh sb="11" eb="13">
      <t>スイドウ</t>
    </rPh>
    <rPh sb="13" eb="15">
      <t>ジギョウ</t>
    </rPh>
    <rPh sb="15" eb="17">
      <t>カイケイ</t>
    </rPh>
    <phoneticPr fontId="2"/>
  </si>
  <si>
    <t>〇</t>
    <phoneticPr fontId="2"/>
  </si>
  <si>
    <t>（一財）ことなみ振興公社</t>
    <rPh sb="1" eb="3">
      <t>イチザイ</t>
    </rPh>
    <phoneticPr fontId="2"/>
  </si>
  <si>
    <t>-</t>
    <phoneticPr fontId="2"/>
  </si>
  <si>
    <t>-</t>
    <phoneticPr fontId="2"/>
  </si>
  <si>
    <t>-</t>
    <phoneticPr fontId="2"/>
  </si>
  <si>
    <t>-</t>
    <phoneticPr fontId="2"/>
  </si>
  <si>
    <t>仲南地区特定施設に関する基金</t>
    <rPh sb="0" eb="2">
      <t>チュウナン</t>
    </rPh>
    <rPh sb="2" eb="4">
      <t>チク</t>
    </rPh>
    <rPh sb="4" eb="6">
      <t>トクテイ</t>
    </rPh>
    <rPh sb="6" eb="8">
      <t>シセツ</t>
    </rPh>
    <rPh sb="9" eb="10">
      <t>カン</t>
    </rPh>
    <rPh sb="12" eb="14">
      <t>キキン</t>
    </rPh>
    <phoneticPr fontId="18"/>
  </si>
  <si>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</si>
  <si>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</si>
  <si>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</si>
  <si>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</si>
  <si>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</si>
  <si>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今後も将来負担比率が0になるよう各種負債の残高への注意はもちろん、
社会的要因により歳入が減少することを見越した上で、実質公債費比率の動きに留意しながら負債の管理を行っていくこととする。</t>
    <rPh sb="0" eb="2">
      <t>コンゴ</t>
    </rPh>
    <rPh sb="3" eb="5">
      <t>ショウライ</t>
    </rPh>
    <rPh sb="5" eb="7">
      <t>フタン</t>
    </rPh>
    <rPh sb="7" eb="9">
      <t>ヒリツ</t>
    </rPh>
    <rPh sb="16" eb="18">
      <t>カクシュ</t>
    </rPh>
    <rPh sb="18" eb="20">
      <t>フサイ</t>
    </rPh>
    <rPh sb="21" eb="23">
      <t>ザンダカ</t>
    </rPh>
    <rPh sb="25" eb="27">
      <t>チュウイ</t>
    </rPh>
    <rPh sb="34" eb="37">
      <t>シャカイテキ</t>
    </rPh>
    <rPh sb="37" eb="39">
      <t>ヨウイン</t>
    </rPh>
    <rPh sb="42" eb="44">
      <t>サイニュウ</t>
    </rPh>
    <rPh sb="45" eb="47">
      <t>ゲンショウ</t>
    </rPh>
    <rPh sb="52" eb="54">
      <t>ミコ</t>
    </rPh>
    <rPh sb="56" eb="57">
      <t>ウエ</t>
    </rPh>
    <rPh sb="59" eb="61">
      <t>ジッシツ</t>
    </rPh>
    <rPh sb="61" eb="63">
      <t>コウサイ</t>
    </rPh>
    <rPh sb="63" eb="64">
      <t>ヒ</t>
    </rPh>
    <rPh sb="64" eb="66">
      <t>ヒリツ</t>
    </rPh>
    <rPh sb="67" eb="68">
      <t>ウゴ</t>
    </rPh>
    <rPh sb="70" eb="72">
      <t>リュウイ</t>
    </rPh>
    <rPh sb="76" eb="78">
      <t>フサイ</t>
    </rPh>
    <rPh sb="79" eb="81">
      <t>カンリ</t>
    </rPh>
    <rPh sb="82" eb="83">
      <t>オコナ</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</si>
  <si>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</si>
  <si>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</si>
  <si>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</si>
  <si>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今後も将来負担比率が0になるよう負債の調整等を行うとともに、
有形固定資産減価償却率が高くなりすぎないよう施設のマネジメントを実施していくこととする。</t>
    <rPh sb="0" eb="2">
      <t>コンゴ</t>
    </rPh>
    <rPh sb="3" eb="5">
      <t>ショウライ</t>
    </rPh>
    <rPh sb="5" eb="7">
      <t>フタン</t>
    </rPh>
    <rPh sb="7" eb="9">
      <t>ヒリツ</t>
    </rPh>
    <rPh sb="16" eb="18">
      <t>フサイ</t>
    </rPh>
    <rPh sb="19" eb="21">
      <t>チョウセイ</t>
    </rPh>
    <rPh sb="21" eb="22">
      <t>トウ</t>
    </rPh>
    <rPh sb="23" eb="24">
      <t>オコナ</t>
    </rPh>
    <rPh sb="31" eb="33">
      <t>ユウケイ</t>
    </rPh>
    <rPh sb="33" eb="35">
      <t>コテイ</t>
    </rPh>
    <rPh sb="35" eb="37">
      <t>シサン</t>
    </rPh>
    <rPh sb="37" eb="39">
      <t>ゲンカ</t>
    </rPh>
    <rPh sb="39" eb="41">
      <t>ショウキャク</t>
    </rPh>
    <rPh sb="41" eb="42">
      <t>リツ</t>
    </rPh>
    <rPh sb="43" eb="44">
      <t>タカ</t>
    </rPh>
    <rPh sb="53" eb="55">
      <t>シセツ</t>
    </rPh>
    <rPh sb="63" eb="65">
      <t>ジッシフタンヒリツフサイチョウセイトウオコナユウケイコテイシサンゲンカショウキャクリツタカシセツジッシ</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</si>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</sst>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5"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77577</c:v>
                </c:pt>
                <c:pt idx="2">
                  <c:v>115123</c:v>
                </c:pt>
                <c:pt idx="3">
                  <c:v>98899</c:v>
                </c:pt>
                <c:pt idx="4">
                  <c:v>96462</c:v>
                </c:pt>
              </c:numCache>
            </c:numRef>
          </c:val>
          <c:smooth val="0"/>
          <c:extLst>
            <c:ext xmlns:c16="http://schemas.microsoft.com/office/drawing/2014/chart" uri="{C3380CC4-5D6E-409C-BE32-E72D297353CC}">
              <c16:uniqueId val="{00000000-3694-4156-99A0-79D853F0F0A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92228</c:v>
                </c:pt>
                <c:pt idx="1">
                  <c:v>84565</c:v>
                </c:pt>
                <c:pt idx="2">
                  <c:v>70687</c:v>
                </c:pt>
                <c:pt idx="3">
                  <c:v>96058</c:v>
                </c:pt>
                <c:pt idx="4">
                  <c:v>75690</c:v>
                </c:pt>
              </c:numCache>
            </c:numRef>
          </c:val>
          <c:smooth val="0"/>
          <c:extLst>
            <c:ext xmlns:c16="http://schemas.microsoft.com/office/drawing/2014/chart" uri="{C3380CC4-5D6E-409C-BE32-E72D297353CC}">
              <c16:uniqueId val="{00000001-3694-4156-99A0-79D853F0F0A4}"/>
            </c:ext>
          </c:extLst>
        </c:ser>
        <c:dLbls>
          <c:showLegendKey val="0"/>
          <c:showVal val="0"/>
          <c:showCatName val="0"/>
          <c:showSerName val="0"/>
          <c:showPercent val="0"/>
          <c:showBubbleSize val="0"/>
        </c:dLbls>
        <c:marker val="1"/>
        <c:smooth val="0"/>
        <c:axId val="308902240"/>
        <c:axId val="308902632"/>
      </c:lineChart>
      <c:catAx>
        <c:axId val="3089022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8902632"/>
        <c:crosses val="autoZero"/>
        <c:auto val="1"/>
        <c:lblAlgn val="ctr"/>
        <c:lblOffset val="100"/>
        <c:tickLblSkip val="1"/>
        <c:tickMarkSkip val="1"/>
        <c:noMultiLvlLbl val="0"/>
      </c:catAx>
      <c:valAx>
        <c:axId val="30890263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89022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12.92</c:v>
                </c:pt>
                <c:pt idx="1">
                  <c:v>7</c:v>
                </c:pt>
                <c:pt idx="2">
                  <c:v>8.0299999999999994</c:v>
                </c:pt>
                <c:pt idx="3">
                  <c:v>4.3499999999999996</c:v>
                </c:pt>
                <c:pt idx="4">
                  <c:v>5.87</c:v>
                </c:pt>
              </c:numCache>
            </c:numRef>
          </c:val>
          <c:extLst>
            <c:ext xmlns:c16="http://schemas.microsoft.com/office/drawing/2014/chart" uri="{C3380CC4-5D6E-409C-BE32-E72D297353CC}">
              <c16:uniqueId val="{00000000-578E-43A3-B546-5F4689708D4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62.64</c:v>
                </c:pt>
                <c:pt idx="1">
                  <c:v>47.65</c:v>
                </c:pt>
                <c:pt idx="2">
                  <c:v>49.15</c:v>
                </c:pt>
                <c:pt idx="3">
                  <c:v>44.87</c:v>
                </c:pt>
                <c:pt idx="4">
                  <c:v>43.08</c:v>
                </c:pt>
              </c:numCache>
            </c:numRef>
          </c:val>
          <c:extLst>
            <c:ext xmlns:c16="http://schemas.microsoft.com/office/drawing/2014/chart" uri="{C3380CC4-5D6E-409C-BE32-E72D297353CC}">
              <c16:uniqueId val="{00000001-578E-43A3-B546-5F4689708D41}"/>
            </c:ext>
          </c:extLst>
        </c:ser>
        <c:dLbls>
          <c:showLegendKey val="0"/>
          <c:showVal val="0"/>
          <c:showCatName val="0"/>
          <c:showSerName val="0"/>
          <c:showPercent val="0"/>
          <c:showBubbleSize val="0"/>
        </c:dLbls>
        <c:gapWidth val="250"/>
        <c:overlap val="100"/>
        <c:axId val="308901064"/>
        <c:axId val="3089030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6.46</c:v>
                </c:pt>
                <c:pt idx="1">
                  <c:v>-11.29</c:v>
                </c:pt>
                <c:pt idx="2">
                  <c:v>1.53</c:v>
                </c:pt>
                <c:pt idx="3">
                  <c:v>-8.6</c:v>
                </c:pt>
                <c:pt idx="4">
                  <c:v>1.84</c:v>
                </c:pt>
              </c:numCache>
            </c:numRef>
          </c:val>
          <c:smooth val="0"/>
          <c:extLst>
            <c:ext xmlns:c16="http://schemas.microsoft.com/office/drawing/2014/chart" uri="{C3380CC4-5D6E-409C-BE32-E72D297353CC}">
              <c16:uniqueId val="{00000002-578E-43A3-B546-5F4689708D41}"/>
            </c:ext>
          </c:extLst>
        </c:ser>
        <c:dLbls>
          <c:showLegendKey val="0"/>
          <c:showVal val="0"/>
          <c:showCatName val="0"/>
          <c:showSerName val="0"/>
          <c:showPercent val="0"/>
          <c:showBubbleSize val="0"/>
        </c:dLbls>
        <c:marker val="1"/>
        <c:smooth val="0"/>
        <c:axId val="308901064"/>
        <c:axId val="308903024"/>
      </c:lineChart>
      <c:catAx>
        <c:axId val="308901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8903024"/>
        <c:crosses val="autoZero"/>
        <c:auto val="1"/>
        <c:lblAlgn val="ctr"/>
        <c:lblOffset val="100"/>
        <c:tickLblSkip val="1"/>
        <c:tickMarkSkip val="1"/>
        <c:noMultiLvlLbl val="0"/>
      </c:catAx>
      <c:valAx>
        <c:axId val="308903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8901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9.27</c:v>
                </c:pt>
                <c:pt idx="2">
                  <c:v>#N/A</c:v>
                </c:pt>
                <c:pt idx="3">
                  <c:v>8.59</c:v>
                </c:pt>
                <c:pt idx="4">
                  <c:v>#N/A</c:v>
                </c:pt>
                <c:pt idx="5">
                  <c:v>8.5</c:v>
                </c:pt>
                <c:pt idx="6">
                  <c:v>#N/A</c:v>
                </c:pt>
                <c:pt idx="7">
                  <c:v>8.1300000000000008</c:v>
                </c:pt>
                <c:pt idx="8">
                  <c:v>0</c:v>
                </c:pt>
                <c:pt idx="9">
                  <c:v>0</c:v>
                </c:pt>
              </c:numCache>
            </c:numRef>
          </c:val>
          <c:extLst>
            <c:ext xmlns:c16="http://schemas.microsoft.com/office/drawing/2014/chart" uri="{C3380CC4-5D6E-409C-BE32-E72D297353CC}">
              <c16:uniqueId val="{00000000-6239-4C7C-9358-5DCC4E62DF6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239-4C7C-9358-5DCC4E62DF6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239-4C7C-9358-5DCC4E62DF65}"/>
            </c:ext>
          </c:extLst>
        </c:ser>
        <c:ser>
          <c:idx val="3"/>
          <c:order val="3"/>
          <c:tx>
            <c:strRef>
              <c:f>データシート!$A$30</c:f>
              <c:strCache>
                <c:ptCount val="1"/>
                <c:pt idx="0">
                  <c:v>浄化槽整備推進事業特別会計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239-4C7C-9358-5DCC4E62DF65}"/>
            </c:ext>
          </c:extLst>
        </c:ser>
        <c:ser>
          <c:idx val="4"/>
          <c:order val="4"/>
          <c:tx>
            <c:strRef>
              <c:f>データシート!$A$31</c:f>
              <c:strCache>
                <c:ptCount val="1"/>
                <c:pt idx="0">
                  <c:v>農業集落排水特別会計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4-6239-4C7C-9358-5DCC4E62DF65}"/>
            </c:ext>
          </c:extLst>
        </c:ser>
        <c:ser>
          <c:idx val="5"/>
          <c:order val="5"/>
          <c:tx>
            <c:strRef>
              <c:f>データシート!$A$32</c:f>
              <c:strCache>
                <c:ptCount val="1"/>
                <c:pt idx="0">
                  <c:v>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0.03</c:v>
                </c:pt>
                <c:pt idx="2">
                  <c:v>#N/A</c:v>
                </c:pt>
                <c:pt idx="3">
                  <c:v>0.04</c:v>
                </c:pt>
                <c:pt idx="4">
                  <c:v>#N/A</c:v>
                </c:pt>
                <c:pt idx="5">
                  <c:v>0.11</c:v>
                </c:pt>
                <c:pt idx="6">
                  <c:v>#N/A</c:v>
                </c:pt>
                <c:pt idx="7">
                  <c:v>7.0000000000000007E-2</c:v>
                </c:pt>
                <c:pt idx="8">
                  <c:v>#N/A</c:v>
                </c:pt>
                <c:pt idx="9">
                  <c:v>0.02</c:v>
                </c:pt>
              </c:numCache>
            </c:numRef>
          </c:val>
          <c:extLst>
            <c:ext xmlns:c16="http://schemas.microsoft.com/office/drawing/2014/chart" uri="{C3380CC4-5D6E-409C-BE32-E72D297353CC}">
              <c16:uniqueId val="{00000005-6239-4C7C-9358-5DCC4E62DF65}"/>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0.14000000000000001</c:v>
                </c:pt>
                <c:pt idx="2">
                  <c:v>#N/A</c:v>
                </c:pt>
                <c:pt idx="3">
                  <c:v>7.0000000000000007E-2</c:v>
                </c:pt>
                <c:pt idx="4">
                  <c:v>#N/A</c:v>
                </c:pt>
                <c:pt idx="5">
                  <c:v>0.02</c:v>
                </c:pt>
                <c:pt idx="6">
                  <c:v>#N/A</c:v>
                </c:pt>
                <c:pt idx="7">
                  <c:v>7.0000000000000007E-2</c:v>
                </c:pt>
                <c:pt idx="8">
                  <c:v>#N/A</c:v>
                </c:pt>
                <c:pt idx="9">
                  <c:v>0.15</c:v>
                </c:pt>
              </c:numCache>
            </c:numRef>
          </c:val>
          <c:extLst>
            <c:ext xmlns:c16="http://schemas.microsoft.com/office/drawing/2014/chart" uri="{C3380CC4-5D6E-409C-BE32-E72D297353CC}">
              <c16:uniqueId val="{00000006-6239-4C7C-9358-5DCC4E62DF6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1.73</c:v>
                </c:pt>
                <c:pt idx="2">
                  <c:v>#N/A</c:v>
                </c:pt>
                <c:pt idx="3">
                  <c:v>1.1399999999999999</c:v>
                </c:pt>
                <c:pt idx="4">
                  <c:v>#N/A</c:v>
                </c:pt>
                <c:pt idx="5">
                  <c:v>1.31</c:v>
                </c:pt>
                <c:pt idx="6">
                  <c:v>#N/A</c:v>
                </c:pt>
                <c:pt idx="7">
                  <c:v>0.01</c:v>
                </c:pt>
                <c:pt idx="8">
                  <c:v>#N/A</c:v>
                </c:pt>
                <c:pt idx="9">
                  <c:v>0.33</c:v>
                </c:pt>
              </c:numCache>
            </c:numRef>
          </c:val>
          <c:extLst>
            <c:ext xmlns:c16="http://schemas.microsoft.com/office/drawing/2014/chart" uri="{C3380CC4-5D6E-409C-BE32-E72D297353CC}">
              <c16:uniqueId val="{00000007-6239-4C7C-9358-5DCC4E62DF65}"/>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0.13</c:v>
                </c:pt>
                <c:pt idx="2">
                  <c:v>#N/A</c:v>
                </c:pt>
                <c:pt idx="3">
                  <c:v>0.14000000000000001</c:v>
                </c:pt>
                <c:pt idx="4">
                  <c:v>#N/A</c:v>
                </c:pt>
                <c:pt idx="5">
                  <c:v>0.85</c:v>
                </c:pt>
                <c:pt idx="6">
                  <c:v>#N/A</c:v>
                </c:pt>
                <c:pt idx="7">
                  <c:v>2.2200000000000002</c:v>
                </c:pt>
                <c:pt idx="8">
                  <c:v>#N/A</c:v>
                </c:pt>
                <c:pt idx="9">
                  <c:v>2.2400000000000002</c:v>
                </c:pt>
              </c:numCache>
            </c:numRef>
          </c:val>
          <c:extLst>
            <c:ext xmlns:c16="http://schemas.microsoft.com/office/drawing/2014/chart" uri="{C3380CC4-5D6E-409C-BE32-E72D297353CC}">
              <c16:uniqueId val="{00000008-6239-4C7C-9358-5DCC4E62DF6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13.61</c:v>
                </c:pt>
                <c:pt idx="2">
                  <c:v>#N/A</c:v>
                </c:pt>
                <c:pt idx="3">
                  <c:v>7.81</c:v>
                </c:pt>
                <c:pt idx="4">
                  <c:v>#N/A</c:v>
                </c:pt>
                <c:pt idx="5">
                  <c:v>8.98</c:v>
                </c:pt>
                <c:pt idx="6">
                  <c:v>#N/A</c:v>
                </c:pt>
                <c:pt idx="7">
                  <c:v>5.44</c:v>
                </c:pt>
                <c:pt idx="8">
                  <c:v>#N/A</c:v>
                </c:pt>
                <c:pt idx="9">
                  <c:v>7.08</c:v>
                </c:pt>
              </c:numCache>
            </c:numRef>
          </c:val>
          <c:extLst>
            <c:ext xmlns:c16="http://schemas.microsoft.com/office/drawing/2014/chart" uri="{C3380CC4-5D6E-409C-BE32-E72D297353CC}">
              <c16:uniqueId val="{00000009-6239-4C7C-9358-5DCC4E62DF65}"/>
            </c:ext>
          </c:extLst>
        </c:ser>
        <c:dLbls>
          <c:showLegendKey val="0"/>
          <c:showVal val="0"/>
          <c:showCatName val="0"/>
          <c:showSerName val="0"/>
          <c:showPercent val="0"/>
          <c:showBubbleSize val="0"/>
        </c:dLbls>
        <c:gapWidth val="150"/>
        <c:overlap val="100"/>
        <c:axId val="308903416"/>
        <c:axId val="308899888"/>
      </c:barChart>
      <c:catAx>
        <c:axId val="308903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8899888"/>
        <c:crosses val="autoZero"/>
        <c:auto val="1"/>
        <c:lblAlgn val="ctr"/>
        <c:lblOffset val="100"/>
        <c:tickLblSkip val="1"/>
        <c:tickMarkSkip val="1"/>
        <c:noMultiLvlLbl val="0"/>
      </c:catAx>
      <c:valAx>
        <c:axId val="308899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8903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937</c:v>
                </c:pt>
                <c:pt idx="5">
                  <c:v>939</c:v>
                </c:pt>
                <c:pt idx="8">
                  <c:v>950</c:v>
                </c:pt>
                <c:pt idx="11">
                  <c:v>1021</c:v>
                </c:pt>
                <c:pt idx="14">
                  <c:v>1175</c:v>
                </c:pt>
              </c:numCache>
            </c:numRef>
          </c:val>
          <c:extLst>
            <c:ext xmlns:c16="http://schemas.microsoft.com/office/drawing/2014/chart" uri="{C3380CC4-5D6E-409C-BE32-E72D297353CC}">
              <c16:uniqueId val="{00000000-7348-4065-A1CA-356FC678A0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348-4065-A1CA-356FC678A0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57</c:v>
                </c:pt>
                <c:pt idx="3">
                  <c:v>13</c:v>
                </c:pt>
                <c:pt idx="6">
                  <c:v>12</c:v>
                </c:pt>
                <c:pt idx="9">
                  <c:v>12</c:v>
                </c:pt>
                <c:pt idx="12">
                  <c:v>11</c:v>
                </c:pt>
              </c:numCache>
            </c:numRef>
          </c:val>
          <c:extLst>
            <c:ext xmlns:c16="http://schemas.microsoft.com/office/drawing/2014/chart" uri="{C3380CC4-5D6E-409C-BE32-E72D297353CC}">
              <c16:uniqueId val="{00000002-7348-4065-A1CA-356FC678A0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36</c:v>
                </c:pt>
                <c:pt idx="3">
                  <c:v>32</c:v>
                </c:pt>
                <c:pt idx="6">
                  <c:v>31</c:v>
                </c:pt>
                <c:pt idx="9">
                  <c:v>22</c:v>
                </c:pt>
                <c:pt idx="12">
                  <c:v>119</c:v>
                </c:pt>
              </c:numCache>
            </c:numRef>
          </c:val>
          <c:extLst>
            <c:ext xmlns:c16="http://schemas.microsoft.com/office/drawing/2014/chart" uri="{C3380CC4-5D6E-409C-BE32-E72D297353CC}">
              <c16:uniqueId val="{00000003-7348-4065-A1CA-356FC678A0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204</c:v>
                </c:pt>
                <c:pt idx="3">
                  <c:v>196</c:v>
                </c:pt>
                <c:pt idx="6">
                  <c:v>211</c:v>
                </c:pt>
                <c:pt idx="9">
                  <c:v>203</c:v>
                </c:pt>
                <c:pt idx="12">
                  <c:v>135</c:v>
                </c:pt>
              </c:numCache>
            </c:numRef>
          </c:val>
          <c:extLst>
            <c:ext xmlns:c16="http://schemas.microsoft.com/office/drawing/2014/chart" uri="{C3380CC4-5D6E-409C-BE32-E72D297353CC}">
              <c16:uniqueId val="{00000004-7348-4065-A1CA-356FC678A0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48-4065-A1CA-356FC678A0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348-4065-A1CA-356FC678A0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1013</c:v>
                </c:pt>
                <c:pt idx="3">
                  <c:v>1181</c:v>
                </c:pt>
                <c:pt idx="6">
                  <c:v>1075</c:v>
                </c:pt>
                <c:pt idx="9">
                  <c:v>1151</c:v>
                </c:pt>
                <c:pt idx="12">
                  <c:v>1410</c:v>
                </c:pt>
              </c:numCache>
            </c:numRef>
          </c:val>
          <c:extLst>
            <c:ext xmlns:c16="http://schemas.microsoft.com/office/drawing/2014/chart" uri="{C3380CC4-5D6E-409C-BE32-E72D297353CC}">
              <c16:uniqueId val="{00000007-7348-4065-A1CA-356FC678A022}"/>
            </c:ext>
          </c:extLst>
        </c:ser>
        <c:dLbls>
          <c:showLegendKey val="0"/>
          <c:showVal val="0"/>
          <c:showCatName val="0"/>
          <c:showSerName val="0"/>
          <c:showPercent val="0"/>
          <c:showBubbleSize val="0"/>
        </c:dLbls>
        <c:gapWidth val="100"/>
        <c:overlap val="100"/>
        <c:axId val="316088368"/>
        <c:axId val="3160895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373</c:v>
                </c:pt>
                <c:pt idx="2">
                  <c:v>#N/A</c:v>
                </c:pt>
                <c:pt idx="3">
                  <c:v>#N/A</c:v>
                </c:pt>
                <c:pt idx="4">
                  <c:v>483</c:v>
                </c:pt>
                <c:pt idx="5">
                  <c:v>#N/A</c:v>
                </c:pt>
                <c:pt idx="6">
                  <c:v>#N/A</c:v>
                </c:pt>
                <c:pt idx="7">
                  <c:v>379</c:v>
                </c:pt>
                <c:pt idx="8">
                  <c:v>#N/A</c:v>
                </c:pt>
                <c:pt idx="9">
                  <c:v>#N/A</c:v>
                </c:pt>
                <c:pt idx="10">
                  <c:v>367</c:v>
                </c:pt>
                <c:pt idx="11">
                  <c:v>#N/A</c:v>
                </c:pt>
                <c:pt idx="12">
                  <c:v>#N/A</c:v>
                </c:pt>
                <c:pt idx="13">
                  <c:v>500</c:v>
                </c:pt>
                <c:pt idx="14">
                  <c:v>#N/A</c:v>
                </c:pt>
              </c:numCache>
            </c:numRef>
          </c:val>
          <c:smooth val="0"/>
          <c:extLst>
            <c:ext xmlns:c16="http://schemas.microsoft.com/office/drawing/2014/chart" uri="{C3380CC4-5D6E-409C-BE32-E72D297353CC}">
              <c16:uniqueId val="{00000008-7348-4065-A1CA-356FC678A022}"/>
            </c:ext>
          </c:extLst>
        </c:ser>
        <c:dLbls>
          <c:showLegendKey val="0"/>
          <c:showVal val="0"/>
          <c:showCatName val="0"/>
          <c:showSerName val="0"/>
          <c:showPercent val="0"/>
          <c:showBubbleSize val="0"/>
        </c:dLbls>
        <c:marker val="1"/>
        <c:smooth val="0"/>
        <c:axId val="316088368"/>
        <c:axId val="316089544"/>
      </c:lineChart>
      <c:catAx>
        <c:axId val="316088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6089544"/>
        <c:crosses val="autoZero"/>
        <c:auto val="1"/>
        <c:lblAlgn val="ctr"/>
        <c:lblOffset val="100"/>
        <c:tickLblSkip val="1"/>
        <c:tickMarkSkip val="1"/>
        <c:noMultiLvlLbl val="0"/>
      </c:catAx>
      <c:valAx>
        <c:axId val="316089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6088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10024</c:v>
                </c:pt>
                <c:pt idx="5">
                  <c:v>10831</c:v>
                </c:pt>
                <c:pt idx="8">
                  <c:v>10719</c:v>
                </c:pt>
                <c:pt idx="11">
                  <c:v>11225</c:v>
                </c:pt>
                <c:pt idx="14">
                  <c:v>11004</c:v>
                </c:pt>
              </c:numCache>
            </c:numRef>
          </c:val>
          <c:extLst>
            <c:ext xmlns:c16="http://schemas.microsoft.com/office/drawing/2014/chart" uri="{C3380CC4-5D6E-409C-BE32-E72D297353CC}">
              <c16:uniqueId val="{00000000-8D69-4D1F-8B8E-CFC4393F661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25</c:v>
                </c:pt>
                <c:pt idx="5">
                  <c:v>29</c:v>
                </c:pt>
                <c:pt idx="8">
                  <c:v>21</c:v>
                </c:pt>
                <c:pt idx="11">
                  <c:v>11</c:v>
                </c:pt>
                <c:pt idx="14">
                  <c:v>165</c:v>
                </c:pt>
              </c:numCache>
            </c:numRef>
          </c:val>
          <c:extLst>
            <c:ext xmlns:c16="http://schemas.microsoft.com/office/drawing/2014/chart" uri="{C3380CC4-5D6E-409C-BE32-E72D297353CC}">
              <c16:uniqueId val="{00000001-8D69-4D1F-8B8E-CFC4393F661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6648</c:v>
                </c:pt>
                <c:pt idx="5">
                  <c:v>6674</c:v>
                </c:pt>
                <c:pt idx="8">
                  <c:v>6845</c:v>
                </c:pt>
                <c:pt idx="11">
                  <c:v>6882</c:v>
                </c:pt>
                <c:pt idx="14">
                  <c:v>6227</c:v>
                </c:pt>
              </c:numCache>
            </c:numRef>
          </c:val>
          <c:extLst>
            <c:ext xmlns:c16="http://schemas.microsoft.com/office/drawing/2014/chart" uri="{C3380CC4-5D6E-409C-BE32-E72D297353CC}">
              <c16:uniqueId val="{00000002-8D69-4D1F-8B8E-CFC4393F661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D69-4D1F-8B8E-CFC4393F661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D69-4D1F-8B8E-CFC4393F661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46</c:v>
                </c:pt>
              </c:numCache>
            </c:numRef>
          </c:val>
          <c:extLst>
            <c:ext xmlns:c16="http://schemas.microsoft.com/office/drawing/2014/chart" uri="{C3380CC4-5D6E-409C-BE32-E72D297353CC}">
              <c16:uniqueId val="{00000005-8D69-4D1F-8B8E-CFC4393F661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1973</c:v>
                </c:pt>
                <c:pt idx="3">
                  <c:v>1908</c:v>
                </c:pt>
                <c:pt idx="6">
                  <c:v>1939</c:v>
                </c:pt>
                <c:pt idx="9">
                  <c:v>1710</c:v>
                </c:pt>
                <c:pt idx="12">
                  <c:v>1535</c:v>
                </c:pt>
              </c:numCache>
            </c:numRef>
          </c:val>
          <c:extLst>
            <c:ext xmlns:c16="http://schemas.microsoft.com/office/drawing/2014/chart" uri="{C3380CC4-5D6E-409C-BE32-E72D297353CC}">
              <c16:uniqueId val="{00000006-8D69-4D1F-8B8E-CFC4393F661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250</c:v>
                </c:pt>
                <c:pt idx="3">
                  <c:v>211</c:v>
                </c:pt>
                <c:pt idx="6">
                  <c:v>181</c:v>
                </c:pt>
                <c:pt idx="9">
                  <c:v>163</c:v>
                </c:pt>
                <c:pt idx="12">
                  <c:v>1302</c:v>
                </c:pt>
              </c:numCache>
            </c:numRef>
          </c:val>
          <c:extLst>
            <c:ext xmlns:c16="http://schemas.microsoft.com/office/drawing/2014/chart" uri="{C3380CC4-5D6E-409C-BE32-E72D297353CC}">
              <c16:uniqueId val="{00000007-8D69-4D1F-8B8E-CFC4393F661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2161</c:v>
                </c:pt>
                <c:pt idx="3">
                  <c:v>1984</c:v>
                </c:pt>
                <c:pt idx="6">
                  <c:v>1904</c:v>
                </c:pt>
                <c:pt idx="9">
                  <c:v>1586</c:v>
                </c:pt>
                <c:pt idx="12">
                  <c:v>1247</c:v>
                </c:pt>
              </c:numCache>
            </c:numRef>
          </c:val>
          <c:extLst>
            <c:ext xmlns:c16="http://schemas.microsoft.com/office/drawing/2014/chart" uri="{C3380CC4-5D6E-409C-BE32-E72D297353CC}">
              <c16:uniqueId val="{00000008-8D69-4D1F-8B8E-CFC4393F661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185</c:v>
                </c:pt>
                <c:pt idx="3">
                  <c:v>172</c:v>
                </c:pt>
                <c:pt idx="6">
                  <c:v>167</c:v>
                </c:pt>
                <c:pt idx="9">
                  <c:v>148</c:v>
                </c:pt>
                <c:pt idx="12">
                  <c:v>141</c:v>
                </c:pt>
              </c:numCache>
            </c:numRef>
          </c:val>
          <c:extLst>
            <c:ext xmlns:c16="http://schemas.microsoft.com/office/drawing/2014/chart" uri="{C3380CC4-5D6E-409C-BE32-E72D297353CC}">
              <c16:uniqueId val="{00000009-8D69-4D1F-8B8E-CFC4393F661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11644</c:v>
                </c:pt>
                <c:pt idx="3">
                  <c:v>12355</c:v>
                </c:pt>
                <c:pt idx="6">
                  <c:v>12210</c:v>
                </c:pt>
                <c:pt idx="9">
                  <c:v>12584</c:v>
                </c:pt>
                <c:pt idx="12">
                  <c:v>12464</c:v>
                </c:pt>
              </c:numCache>
            </c:numRef>
          </c:val>
          <c:extLst>
            <c:ext xmlns:c16="http://schemas.microsoft.com/office/drawing/2014/chart" uri="{C3380CC4-5D6E-409C-BE32-E72D297353CC}">
              <c16:uniqueId val="{0000000A-8D69-4D1F-8B8E-CFC4393F6615}"/>
            </c:ext>
          </c:extLst>
        </c:ser>
        <c:dLbls>
          <c:showLegendKey val="0"/>
          <c:showVal val="0"/>
          <c:showCatName val="0"/>
          <c:showSerName val="0"/>
          <c:showPercent val="0"/>
          <c:showBubbleSize val="0"/>
        </c:dLbls>
        <c:gapWidth val="100"/>
        <c:overlap val="100"/>
        <c:axId val="316089936"/>
        <c:axId val="316088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D69-4D1F-8B8E-CFC4393F6615}"/>
            </c:ext>
          </c:extLst>
        </c:ser>
        <c:dLbls>
          <c:showLegendKey val="0"/>
          <c:showVal val="0"/>
          <c:showCatName val="0"/>
          <c:showSerName val="0"/>
          <c:showPercent val="0"/>
          <c:showBubbleSize val="0"/>
        </c:dLbls>
        <c:marker val="1"/>
        <c:smooth val="0"/>
        <c:axId val="316089936"/>
        <c:axId val="316088760"/>
      </c:lineChart>
      <c:catAx>
        <c:axId val="316089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6088760"/>
        <c:crosses val="autoZero"/>
        <c:auto val="1"/>
        <c:lblAlgn val="ctr"/>
        <c:lblOffset val="100"/>
        <c:tickLblSkip val="1"/>
        <c:tickMarkSkip val="1"/>
        <c:noMultiLvlLbl val="0"/>
      </c:catAx>
      <c:valAx>
        <c:axId val="316088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6089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3319</c:v>
                </c:pt>
                <c:pt idx="1">
                  <c:v>2946</c:v>
                </c:pt>
                <c:pt idx="2">
                  <c:v>2960</c:v>
                </c:pt>
              </c:numCache>
            </c:numRef>
          </c:val>
          <c:extLst>
            <c:ext xmlns:c16="http://schemas.microsoft.com/office/drawing/2014/chart" uri="{C3380CC4-5D6E-409C-BE32-E72D297353CC}">
              <c16:uniqueId val="{00000000-AC25-4D12-824C-7C13464874C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932</c:v>
                </c:pt>
                <c:pt idx="1">
                  <c:v>1203</c:v>
                </c:pt>
                <c:pt idx="2">
                  <c:v>705</c:v>
                </c:pt>
              </c:numCache>
            </c:numRef>
          </c:val>
          <c:extLst>
            <c:ext xmlns:c16="http://schemas.microsoft.com/office/drawing/2014/chart" uri="{C3380CC4-5D6E-409C-BE32-E72D297353CC}">
              <c16:uniqueId val="{00000001-AC25-4D12-824C-7C13464874C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2972</c:v>
                </c:pt>
                <c:pt idx="1">
                  <c:v>3045</c:v>
                </c:pt>
                <c:pt idx="2">
                  <c:v>2891</c:v>
                </c:pt>
              </c:numCache>
            </c:numRef>
          </c:val>
          <c:extLst>
            <c:ext xmlns:c16="http://schemas.microsoft.com/office/drawing/2014/chart" uri="{C3380CC4-5D6E-409C-BE32-E72D297353CC}">
              <c16:uniqueId val="{00000002-AC25-4D12-824C-7C13464874C5}"/>
            </c:ext>
          </c:extLst>
        </c:ser>
        <c:dLbls>
          <c:showLegendKey val="0"/>
          <c:showVal val="0"/>
          <c:showCatName val="0"/>
          <c:showSerName val="0"/>
          <c:showPercent val="0"/>
          <c:showBubbleSize val="0"/>
        </c:dLbls>
        <c:gapWidth val="120"/>
        <c:overlap val="100"/>
        <c:axId val="316091504"/>
        <c:axId val="316089152"/>
      </c:barChart>
      <c:catAx>
        <c:axId val="316091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6089152"/>
        <c:crosses val="autoZero"/>
        <c:auto val="1"/>
        <c:lblAlgn val="ctr"/>
        <c:lblOffset val="100"/>
        <c:tickLblSkip val="1"/>
        <c:tickMarkSkip val="1"/>
        <c:noMultiLvlLbl val="0"/>
      </c:catAx>
      <c:valAx>
        <c:axId val="316089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6091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{1A940385-1053-4B36-975E-B29F3762BFE1}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D97-4CE9-B485-C33C612E399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{366BF292-9632-42DA-9B3C-00D29C6ACB53}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D97-4CE9-B485-C33C612E399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{51008686-6020-4331-94BF-CFB7D8972012}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D97-4CE9-B485-C33C612E399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{C65E413A-E981-4D04-8A9D-DD869E41FA04}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D97-4CE9-B485-C33C612E399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{AD26191D-B8C9-4F89-87AB-9B9AC43B9C40}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D97-4CE9-B485-C33C612E399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{521CBD91-39D6-4E17-82B2-5311687A3D17}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D97-4CE9-B485-C33C612E399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{242C91BD-6F96-4FEE-A521-BB083A5DE814}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D97-4CE9-B485-C33C612E399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{166214D6-E789-446F-90AF-A5DEA15929FF}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D97-4CE9-B485-C33C612E399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{FDBE4630-0829-4F92-9D8E-01A2435D7B5B}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D97-4CE9-B485-C33C612E399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c:v>
                </c:pt>
                <c:pt idx="16">
                  <c:v>59.6</c:v>
                </c:pt>
                <c:pt idx="24">
                  <c:v>58.4</c:v>
                </c:pt>
                <c:pt idx="32">
                  <c:v>59.5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D97-4CE9-B485-C33C612E399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{A30D5C4D-BC9D-4E6D-B7FC-CC8675DFFA4A}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D97-4CE9-B485-C33C612E399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{B55A692A-3D3E-4E07-BC79-E466D7B98899}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D97-4CE9-B485-C33C612E399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{6A0D78CB-2430-420B-A700-322F5446CAA1}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D97-4CE9-B485-C33C612E399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{0F03FC95-E6FD-4573-A190-4537709F864C}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D97-4CE9-B485-C33C612E399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{09E6FB1D-80F3-48B5-8898-8574B11C445F}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D97-4CE9-B485-C33C612E399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{F1DBA996-0ABF-4BA2-9CE5-744EA4198E31}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D97-4CE9-B485-C33C612E399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{1F10239D-51D3-4E19-A4ED-B7514AB09892}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D97-4CE9-B485-C33C612E399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{82A514C9-615A-4DE1-9D57-000E1C606DDA}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D97-4CE9-B485-C33C612E399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{84700AFA-2387-4DF6-BC63-62E7607034DF}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D97-4CE9-B485-C33C612E399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61.9</c:v>
                </c:pt>
                <c:pt idx="16">
                  <c:v>62.6</c:v>
                </c:pt>
                <c:pt idx="24">
                  <c:v>63.5</c:v>
                </c:pt>
                <c:pt idx="32">
                  <c:v>64.900000000000006</c:v>
                </c:pt>
              </c:numCache>
            </c:numRef>
          </c:xVal>
          <c:yVal>
            <c:numRef>
              <c:f>公会計指標分析・財政指標組合せ分析表!$BP$55:$DC$55</c:f>
              <c:numCache>
                <c:formatCode>#,##0.0;"▲ "#,##0.0</c:formatCode>
                <c:ptCount val="40"/>
                <c:pt idx="8">
                  <c:v>44.9</c:v>
                </c:pt>
                <c:pt idx="16">
                  <c:v>44.9</c:v>
                </c:pt>
                <c:pt idx="24">
                  <c:v>40.799999999999997</c:v>
                </c:pt>
                <c:pt idx="32">
                  <c:v>38.5</c:v>
                </c:pt>
              </c:numCache>
            </c:numRef>
          </c:yVal>
          <c:smooth val="0"/>
          <c:extLst>
            <c:ext xmlns:c16="http://schemas.microsoft.com/office/drawing/2014/chart" uri="{C3380CC4-5D6E-409C-BE32-E72D297353CC}">
              <c16:uniqueId val="{00000013-BD97-4CE9-B485-C33C612E3999}"/>
            </c:ext>
          </c:extLst>
        </c:ser>
        <c:dLbls>
          <c:showLegendKey val="0"/>
          <c:showVal val="1"/>
          <c:showCatName val="0"/>
          <c:showSerName val="0"/>
          <c:showPercent val="0"/>
          <c:showBubbleSize val="0"/>
        </c:dLbls>
        <c:axId val="46179840"/>
        <c:axId val="46181760"/>
      </c:scatterChart>
      <c:valAx>
        <c:axId val="46179840"/>
        <c:scaling>
          <c:orientation val="minMax"/>
          <c:max val="65.199999999999989"/>
          <c:min val="61.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6"/>
          <c:min val="37.70000000000000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{E741C2BB-6F77-4F66-B51A-121FA5BD60DF}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F32-4AC0-A066-BD8BB1D782A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{D74F8A7C-8827-4B72-BD75-DEBA241C3ECD}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F32-4AC0-A066-BD8BB1D782A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{096C267F-4765-4EB7-B615-41E1FC54FC27}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F32-4AC0-A066-BD8BB1D782A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{21DC6040-59B2-4B61-85CA-69432FFDF15A}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F32-4AC0-A066-BD8BB1D782A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{27FEDC1F-F2F0-499E-8C01-148A65D1D8B1}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F32-4AC0-A066-BD8BB1D782A6}"/>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{4608FFF5-AFEC-410A-AD7E-FD36B6CB0EEF}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F32-4AC0-A066-BD8BB1D782A6}"/>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{783DFBAF-A44E-4E51-95F9-3C6154C30CF9}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F32-4AC0-A066-BD8BB1D782A6}"/>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{653BA6F8-8CE0-4983-A954-1B391B021597}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F32-4AC0-A066-BD8BB1D782A6}"/>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{96D95888-0479-4315-8434-07A516A1BAF3}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F32-4AC0-A066-BD8BB1D782A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8.4</c:v>
                </c:pt>
                <c:pt idx="16">
                  <c:v>7</c:v>
                </c:pt>
                <c:pt idx="24">
                  <c:v>7</c:v>
                </c:pt>
                <c:pt idx="32">
                  <c:v>7.2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F32-4AC0-A066-BD8BB1D782A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{B62D08EB-43B1-457F-A3BC-0079BDEB2D13}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F32-4AC0-A066-BD8BB1D782A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{A5B7B1A4-7613-40C6-B51D-1356CAD47E42}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F32-4AC0-A066-BD8BB1D782A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{6CAC2875-0FB7-420A-B4B9-0A1C3CE5AE6B}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F32-4AC0-A066-BD8BB1D782A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{8D0E7FD6-C00E-4974-A269-BDBBEE651290}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F32-4AC0-A066-BD8BB1D782A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{0BC1ABEB-E67E-40C1-8441-2DC238EF1076}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F32-4AC0-A066-BD8BB1D782A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{B1B431E9-6FB4-4226-9487-B3C79F96523F}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F32-4AC0-A066-BD8BB1D782A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{B1A838C6-B3D2-4B96-A6B5-84C443A620C2}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F32-4AC0-A066-BD8BB1D782A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{DFB5281F-3461-45E8-8AC6-076E8A305CEB}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F32-4AC0-A066-BD8BB1D782A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{12E51AD5-6352-472B-B50C-7AA9153758B0}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F32-4AC0-A066-BD8BB1D782A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8.5</c:v>
                </c:pt>
                <c:pt idx="16">
                  <c:v>9.1</c:v>
                </c:pt>
                <c:pt idx="24">
                  <c:v>8.9</c:v>
                </c:pt>
                <c:pt idx="32">
                  <c:v>8.9</c:v>
                </c:pt>
              </c:numCache>
            </c:numRef>
          </c:xVal>
          <c:yVal>
            <c:numRef>
              <c:f>公会計指標分析・財政指標組合せ分析表!$BP$77:$DC$77</c:f>
              <c:numCache>
                <c:formatCode>#,##0.0;"▲ "#,##0.0</c:formatCode>
                <c:ptCount val="40"/>
                <c:pt idx="0">
                  <c:v>48.7</c:v>
                </c:pt>
                <c:pt idx="8">
                  <c:v>44.9</c:v>
                </c:pt>
                <c:pt idx="16">
                  <c:v>44.9</c:v>
                </c:pt>
                <c:pt idx="24">
                  <c:v>40.799999999999997</c:v>
                </c:pt>
                <c:pt idx="32">
                  <c:v>38.5</c:v>
                </c:pt>
              </c:numCache>
            </c:numRef>
          </c:yVal>
          <c:smooth val="0"/>
          <c:extLst>
            <c:ext xmlns:c16="http://schemas.microsoft.com/office/drawing/2014/chart" uri="{C3380CC4-5D6E-409C-BE32-E72D297353CC}">
              <c16:uniqueId val="{00000013-2F32-4AC0-A066-BD8BB1D782A6}"/>
            </c:ext>
          </c:extLst>
        </c:ser>
        <c:dLbls>
          <c:showLegendKey val="0"/>
          <c:showVal val="1"/>
          <c:showCatName val="0"/>
          <c:showSerName val="0"/>
          <c:showPercent val="0"/>
          <c:showBubbleSize val="0"/>
        </c:dLbls>
        <c:axId val="84219776"/>
        <c:axId val="84234240"/>
      </c:scatterChart>
      <c:valAx>
        <c:axId val="84219776"/>
        <c:scaling>
          <c:orientation val="minMax"/>
          <c:max val="10.6"/>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1"/>
          <c:min val="3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18,660
18,485
194.45
11,128,135
10,474,059
403,305
6,871,580
12,464,096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平成１８年３月２０日の市町村合併後、０．３７前後で推移しているが、人口減少や少子高齢化に加え、町内に基盤となる産業がないこと等から、財政基盤が脆弱であり、類似団体平均をかなり下回って</a:t>
          </a:r>
          <a:r>
            <a:rPr kumimoji="1" lang="ja-JP" altLang="en-US" sz="1100">
              <a:solidFill>
                <a:schemeClr val="dk1"/>
              </a:solidFill>
              <a:effectLst/>
              <a:latin typeface="+mn-lt"/>
              <a:ea typeface="+mn-ea"/>
              <a:cs typeface="+mn-cs"/>
            </a:rPr>
            <a:t>おり、平成２９年度からは０．３６となっている</a:t>
          </a:r>
          <a:r>
            <a:rPr kumimoji="1" lang="ja-JP" altLang="ja-JP" sz="1100">
              <a:solidFill>
                <a:schemeClr val="dk1"/>
              </a:solidFill>
              <a:effectLst/>
              <a:latin typeface="+mn-lt"/>
              <a:ea typeface="+mn-ea"/>
              <a:cs typeface="+mn-cs"/>
            </a:rPr>
            <a:t>。町税の徴収強化等の取り組みや新たな自主財源の創出等により歳入の確保に努め、徹底した事務事業の見直し・アウトソーシング等による行財政改革を推進するとともに、選択と集中による施策の重点化により効率的・効果的な行財政運営に努めることにより、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78336"/>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9978</xdr:rowOff>
    </xdr:from>
    <xdr:to>
      <xdr:col>19</xdr:col>
      <xdr:colOff>133350</xdr:colOff>
      <xdr:row>44</xdr:row>
      <xdr:rowOff>27215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9978</xdr:rowOff>
    </xdr:from>
    <xdr:to>
      <xdr:col>15</xdr:col>
      <xdr:colOff>82550</xdr:colOff>
      <xdr:row>44</xdr:row>
      <xdr:rowOff>9978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44</xdr:row>
      <xdr:rowOff>9978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70049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52812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119942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130628</xdr:rowOff>
    </xdr:from>
    <xdr:to>
      <xdr:col>15</xdr:col>
      <xdr:colOff>133350</xdr:colOff>
      <xdr:row>44</xdr:row>
      <xdr:rowOff>60778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45555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130628</xdr:rowOff>
    </xdr:from>
    <xdr:to>
      <xdr:col>11</xdr:col>
      <xdr:colOff>82550</xdr:colOff>
      <xdr:row>44</xdr:row>
      <xdr:rowOff>60778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45555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平成２６年度は７６．２％であったが、年々徐々に高くなる傾向で平成２９年度には８６．７％となった。平成３０年度は、前年より１％下がっており、類似団体よりも２％下回ったが、</a:t>
          </a:r>
          <a:r>
            <a:rPr kumimoji="1" lang="ja-JP" altLang="ja-JP" sz="1100">
              <a:solidFill>
                <a:sysClr val="windowText" lastClr="000000"/>
              </a:solidFill>
              <a:effectLst/>
              <a:latin typeface="+mn-lt"/>
              <a:ea typeface="+mn-ea"/>
              <a:cs typeface="+mn-cs"/>
            </a:rPr>
            <a:t>依然として８０％以上の水準で推移しており、財政構造の硬直化が懸念される。今後も物件費などの経常的な経費の再確認による削減、繰出し金の抑制、事業のゼロベースからの見直し等を行い、計画的に事業の廃止及び縮小を進め、経常的な経費の削減を図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114808</xdr:rowOff>
    </xdr:from>
    <xdr:to>
      <xdr:col>23</xdr:col>
      <xdr:colOff>133350</xdr:colOff>
      <xdr:row>65</xdr:row>
      <xdr:rowOff>167132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30358"/>
          <a:ext cx="0" cy="1081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29735</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7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114808</xdr:rowOff>
    </xdr:from>
    <xdr:to>
      <xdr:col>24</xdr:col>
      <xdr:colOff>12700</xdr:colOff>
      <xdr:row>59</xdr:row>
      <xdr:rowOff>114808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3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27432</xdr:rowOff>
    </xdr:from>
    <xdr:to>
      <xdr:col>23</xdr:col>
      <xdr:colOff>133350</xdr:colOff>
      <xdr:row>63</xdr:row>
      <xdr:rowOff>75692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82878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45229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46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126492</xdr:rowOff>
    </xdr:from>
    <xdr:to>
      <xdr:col>19</xdr:col>
      <xdr:colOff>133350</xdr:colOff>
      <xdr:row>63</xdr:row>
      <xdr:rowOff>75692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75639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53848</xdr:rowOff>
    </xdr:from>
    <xdr:to>
      <xdr:col>19</xdr:col>
      <xdr:colOff>184150</xdr:colOff>
      <xdr:row>63</xdr:row>
      <xdr:rowOff>155448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140225</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4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95250</xdr:rowOff>
    </xdr:from>
    <xdr:to>
      <xdr:col>15</xdr:col>
      <xdr:colOff>82550</xdr:colOff>
      <xdr:row>62</xdr:row>
      <xdr:rowOff>126492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553700"/>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10414</xdr:rowOff>
    </xdr:from>
    <xdr:to>
      <xdr:col>15</xdr:col>
      <xdr:colOff>133350</xdr:colOff>
      <xdr:row>63</xdr:row>
      <xdr:rowOff>112014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96791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83312</xdr:rowOff>
    </xdr:from>
    <xdr:to>
      <xdr:col>11</xdr:col>
      <xdr:colOff>31750</xdr:colOff>
      <xdr:row>61</xdr:row>
      <xdr:rowOff>95250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370312"/>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9923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126238</xdr:rowOff>
    </xdr:from>
    <xdr:to>
      <xdr:col>7</xdr:col>
      <xdr:colOff>31750</xdr:colOff>
      <xdr:row>64</xdr:row>
      <xdr:rowOff>56388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41165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148082</xdr:rowOff>
    </xdr:from>
    <xdr:to>
      <xdr:col>23</xdr:col>
      <xdr:colOff>184150</xdr:colOff>
      <xdr:row>63</xdr:row>
      <xdr:rowOff>78232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164609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24892</xdr:rowOff>
    </xdr:from>
    <xdr:to>
      <xdr:col>19</xdr:col>
      <xdr:colOff>184150</xdr:colOff>
      <xdr:row>63</xdr:row>
      <xdr:rowOff>126492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136669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75692</xdr:rowOff>
    </xdr:from>
    <xdr:to>
      <xdr:col>15</xdr:col>
      <xdr:colOff>133350</xdr:colOff>
      <xdr:row>63</xdr:row>
      <xdr:rowOff>5842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16019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44450</xdr:rowOff>
    </xdr:from>
    <xdr:to>
      <xdr:col>11</xdr:col>
      <xdr:colOff>82550</xdr:colOff>
      <xdr:row>61</xdr:row>
      <xdr:rowOff>146050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156227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32512</xdr:rowOff>
    </xdr:from>
    <xdr:to>
      <xdr:col>7</xdr:col>
      <xdr:colOff>31750</xdr:colOff>
      <xdr:row>60</xdr:row>
      <xdr:rowOff>134112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144289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[195,518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市町村合併のため職員数が類似団体より多い状態であり、相対的に非効率な組織の状態が続いているが、平成２８年度は、平成２７年度から</a:t>
          </a:r>
          <a:r>
            <a:rPr kumimoji="1" lang="en-US" altLang="ja-JP" sz="1100">
              <a:solidFill>
                <a:schemeClr val="dk1"/>
              </a:solidFill>
              <a:effectLst/>
              <a:latin typeface="+mn-lt"/>
              <a:ea typeface="+mn-ea"/>
              <a:cs typeface="+mn-cs"/>
            </a:rPr>
            <a:t>14,033</a:t>
          </a:r>
          <a:r>
            <a:rPr kumimoji="1" lang="ja-JP" altLang="ja-JP" sz="1100">
              <a:solidFill>
                <a:schemeClr val="dk1"/>
              </a:solidFill>
              <a:effectLst/>
              <a:latin typeface="+mn-lt"/>
              <a:ea typeface="+mn-ea"/>
              <a:cs typeface="+mn-cs"/>
            </a:rPr>
            <a:t>円下がり、類似団体との差が少なくなっている。しかし、平成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年度決算では、類似団体との差が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万円以上あり、</a:t>
          </a:r>
          <a:r>
            <a:rPr kumimoji="1" lang="ja-JP" altLang="ja-JP" sz="1100">
              <a:solidFill>
                <a:schemeClr val="dk1"/>
              </a:solidFill>
              <a:effectLst/>
              <a:latin typeface="+mn-lt"/>
              <a:ea typeface="+mn-ea"/>
              <a:cs typeface="+mn-cs"/>
            </a:rPr>
            <a:t>依然類似団体平均より高い状態が続いている。</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今後、人口規模に沿った職員数の適正化を図るとともに、事務事業の見直しや公共施設包括管理実施等、引き続き行財政改革に努める。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147532</xdr:rowOff>
    </xdr:from>
    <xdr:to>
      <xdr:col>23</xdr:col>
      <xdr:colOff>133350</xdr:colOff>
      <xdr:row>89</xdr:row>
      <xdr:rowOff>97830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692082"/>
          <a:ext cx="0" cy="1664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69907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2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97830</xdr:rowOff>
    </xdr:from>
    <xdr:to>
      <xdr:col>24</xdr:col>
      <xdr:colOff>12700</xdr:colOff>
      <xdr:row>89</xdr:row>
      <xdr:rowOff>97830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5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62459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3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147532</xdr:rowOff>
    </xdr:from>
    <xdr:to>
      <xdr:col>24</xdr:col>
      <xdr:colOff>12700</xdr:colOff>
      <xdr:row>79</xdr:row>
      <xdr:rowOff>147532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69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30544</xdr:rowOff>
    </xdr:from>
    <xdr:to>
      <xdr:col>23</xdr:col>
      <xdr:colOff>133350</xdr:colOff>
      <xdr:row>85</xdr:row>
      <xdr:rowOff>37702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603794"/>
          <a:ext cx="838200" cy="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154818</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422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138291</xdr:rowOff>
    </xdr:from>
    <xdr:to>
      <xdr:col>23</xdr:col>
      <xdr:colOff>184150</xdr:colOff>
      <xdr:row>83</xdr:row>
      <xdr:rowOff>68441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9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6702</xdr:rowOff>
    </xdr:from>
    <xdr:to>
      <xdr:col>19</xdr:col>
      <xdr:colOff>133350</xdr:colOff>
      <xdr:row>85</xdr:row>
      <xdr:rowOff>30544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408502"/>
          <a:ext cx="889000" cy="19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123594</xdr:rowOff>
    </xdr:from>
    <xdr:to>
      <xdr:col>19</xdr:col>
      <xdr:colOff>184150</xdr:colOff>
      <xdr:row>83</xdr:row>
      <xdr:rowOff>53744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63921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51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6702</xdr:rowOff>
    </xdr:from>
    <xdr:to>
      <xdr:col>15</xdr:col>
      <xdr:colOff>82550</xdr:colOff>
      <xdr:row>84</xdr:row>
      <xdr:rowOff>167948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408502"/>
          <a:ext cx="889000" cy="16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108462</xdr:rowOff>
    </xdr:from>
    <xdr:to>
      <xdr:col>15</xdr:col>
      <xdr:colOff>133350</xdr:colOff>
      <xdr:row>83</xdr:row>
      <xdr:rowOff>38612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6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48789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3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23788</xdr:rowOff>
    </xdr:from>
    <xdr:to>
      <xdr:col>11</xdr:col>
      <xdr:colOff>31750</xdr:colOff>
      <xdr:row>84</xdr:row>
      <xdr:rowOff>167948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254138"/>
          <a:ext cx="889000" cy="31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155918</xdr:rowOff>
    </xdr:from>
    <xdr:to>
      <xdr:col>11</xdr:col>
      <xdr:colOff>82550</xdr:colOff>
      <xdr:row>82</xdr:row>
      <xdr:rowOff>86068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4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96245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1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113909</xdr:rowOff>
    </xdr:from>
    <xdr:to>
      <xdr:col>7</xdr:col>
      <xdr:colOff>31750</xdr:colOff>
      <xdr:row>82</xdr:row>
      <xdr:rowOff>44059</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0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54236</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7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158352</xdr:rowOff>
    </xdr:from>
    <xdr:to>
      <xdr:col>23</xdr:col>
      <xdr:colOff>184150</xdr:colOff>
      <xdr:row>85</xdr:row>
      <xdr:rowOff>88502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56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130429</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53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151194</xdr:rowOff>
    </xdr:from>
    <xdr:to>
      <xdr:col>19</xdr:col>
      <xdr:colOff>184150</xdr:colOff>
      <xdr:row>85</xdr:row>
      <xdr:rowOff>81344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55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66121</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639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127352</xdr:rowOff>
    </xdr:from>
    <xdr:to>
      <xdr:col>15</xdr:col>
      <xdr:colOff>133350</xdr:colOff>
      <xdr:row>84</xdr:row>
      <xdr:rowOff>57502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35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42279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44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117148</xdr:rowOff>
    </xdr:from>
    <xdr:to>
      <xdr:col>11</xdr:col>
      <xdr:colOff>82550</xdr:colOff>
      <xdr:row>85</xdr:row>
      <xdr:rowOff>47298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5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32075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605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144438</xdr:rowOff>
    </xdr:from>
    <xdr:to>
      <xdr:col>7</xdr:col>
      <xdr:colOff>31750</xdr:colOff>
      <xdr:row>83</xdr:row>
      <xdr:rowOff>74588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20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59365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28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よりも高くなっているが、勧奨制度の奨励、新規採用の抑制等により、職員数は減少傾向に転じつつあるので、引き続き定員の適正化を図るとともに、人件費の削減に努める。さらに、年功的な要素が強い給料表の構造を見直しながら、職務・職責に応じた構造への転換を図るとともに、各種手当の総点検を行い、より一層の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70757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63864"/>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42834</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47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70757</xdr:rowOff>
    </xdr:from>
    <xdr:to>
      <xdr:col>81</xdr:col>
      <xdr:colOff>133350</xdr:colOff>
      <xdr:row>90</xdr:row>
      <xdr:rowOff>70757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50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51707</xdr:rowOff>
    </xdr:from>
    <xdr:to>
      <xdr:col>81</xdr:col>
      <xdr:colOff>44450</xdr:colOff>
      <xdr:row>88</xdr:row>
      <xdr:rowOff>103414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5139307"/>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101798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75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51707</xdr:rowOff>
    </xdr:from>
    <xdr:to>
      <xdr:col>77</xdr:col>
      <xdr:colOff>44450</xdr:colOff>
      <xdr:row>88</xdr:row>
      <xdr:rowOff>155121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513930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17236</xdr:rowOff>
    </xdr:from>
    <xdr:to>
      <xdr:col>72</xdr:col>
      <xdr:colOff>203200</xdr:colOff>
      <xdr:row>88</xdr:row>
      <xdr:rowOff>155121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510483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154214</xdr:rowOff>
    </xdr:from>
    <xdr:to>
      <xdr:col>68</xdr:col>
      <xdr:colOff>152400</xdr:colOff>
      <xdr:row>88</xdr:row>
      <xdr:rowOff>17236</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50703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136979</xdr:rowOff>
    </xdr:from>
    <xdr:to>
      <xdr:col>68</xdr:col>
      <xdr:colOff>203200</xdr:colOff>
      <xdr:row>87</xdr:row>
      <xdr:rowOff>67129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88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77306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65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52614</xdr:rowOff>
    </xdr:from>
    <xdr:to>
      <xdr:col>81</xdr:col>
      <xdr:colOff>95250</xdr:colOff>
      <xdr:row>88</xdr:row>
      <xdr:rowOff>154214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24691</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511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907</xdr:rowOff>
    </xdr:from>
    <xdr:to>
      <xdr:col>77</xdr:col>
      <xdr:colOff>95250</xdr:colOff>
      <xdr:row>88</xdr:row>
      <xdr:rowOff>102507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87284</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17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104321</xdr:rowOff>
    </xdr:from>
    <xdr:to>
      <xdr:col>73</xdr:col>
      <xdr:colOff>44450</xdr:colOff>
      <xdr:row>89</xdr:row>
      <xdr:rowOff>34471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19248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137886</xdr:rowOff>
    </xdr:from>
    <xdr:to>
      <xdr:col>68</xdr:col>
      <xdr:colOff>203200</xdr:colOff>
      <xdr:row>88</xdr:row>
      <xdr:rowOff>68036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52813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103414</xdr:rowOff>
    </xdr:from>
    <xdr:to>
      <xdr:col>64</xdr:col>
      <xdr:colOff>152400</xdr:colOff>
      <xdr:row>88</xdr:row>
      <xdr:rowOff>33564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18341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集中改革プランの着実な実施等により、職員数は毎年減少している。しかし、依然として類似団体の平均を上回っている状況にあるため、引き続き勧奨制度を活用した退職者の拡大と新規採用者の抑制により、職員数の削減に努めるとともに、行政評価制度による事務事業の見直し等により組織の合理化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120106</xdr:rowOff>
    </xdr:from>
    <xdr:to>
      <xdr:col>81</xdr:col>
      <xdr:colOff>44450</xdr:colOff>
      <xdr:row>66</xdr:row>
      <xdr:rowOff>89444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64206"/>
          <a:ext cx="0" cy="1340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61521</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37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89444</xdr:rowOff>
    </xdr:from>
    <xdr:to>
      <xdr:col>81</xdr:col>
      <xdr:colOff>133350</xdr:colOff>
      <xdr:row>66</xdr:row>
      <xdr:rowOff>89444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0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35033</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0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120106</xdr:rowOff>
    </xdr:from>
    <xdr:to>
      <xdr:col>81</xdr:col>
      <xdr:colOff>133350</xdr:colOff>
      <xdr:row>58</xdr:row>
      <xdr:rowOff>120106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6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160746</xdr:rowOff>
    </xdr:from>
    <xdr:to>
      <xdr:col>81</xdr:col>
      <xdr:colOff>44450</xdr:colOff>
      <xdr:row>61</xdr:row>
      <xdr:rowOff>167640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619196"/>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98697</xdr:rowOff>
    </xdr:from>
    <xdr:to>
      <xdr:col>77</xdr:col>
      <xdr:colOff>44450</xdr:colOff>
      <xdr:row>61</xdr:row>
      <xdr:rowOff>160746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55714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11702</xdr:rowOff>
    </xdr:from>
    <xdr:to>
      <xdr:col>77</xdr:col>
      <xdr:colOff>95250</xdr:colOff>
      <xdr:row>61</xdr:row>
      <xdr:rowOff>113302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7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123479</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3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50437</xdr:rowOff>
    </xdr:from>
    <xdr:to>
      <xdr:col>72</xdr:col>
      <xdr:colOff>203200</xdr:colOff>
      <xdr:row>61</xdr:row>
      <xdr:rowOff>98697</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50888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165916</xdr:rowOff>
    </xdr:from>
    <xdr:to>
      <xdr:col>73</xdr:col>
      <xdr:colOff>44450</xdr:colOff>
      <xdr:row>61</xdr:row>
      <xdr:rowOff>96066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106243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9072</xdr:rowOff>
    </xdr:from>
    <xdr:to>
      <xdr:col>68</xdr:col>
      <xdr:colOff>152400</xdr:colOff>
      <xdr:row>61</xdr:row>
      <xdr:rowOff>50437</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467522"/>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100421</xdr:rowOff>
    </xdr:from>
    <xdr:to>
      <xdr:col>68</xdr:col>
      <xdr:colOff>203200</xdr:colOff>
      <xdr:row>61</xdr:row>
      <xdr:rowOff>30571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3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40748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1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14894</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116840</xdr:rowOff>
    </xdr:from>
    <xdr:to>
      <xdr:col>81</xdr:col>
      <xdr:colOff>95250</xdr:colOff>
      <xdr:row>62</xdr:row>
      <xdr:rowOff>46990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88917</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54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109946</xdr:rowOff>
    </xdr:from>
    <xdr:to>
      <xdr:col>77</xdr:col>
      <xdr:colOff>95250</xdr:colOff>
      <xdr:row>62</xdr:row>
      <xdr:rowOff>40096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24873</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654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47897</xdr:rowOff>
    </xdr:from>
    <xdr:to>
      <xdr:col>73</xdr:col>
      <xdr:colOff>44450</xdr:colOff>
      <xdr:row>61</xdr:row>
      <xdr:rowOff>149497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134274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59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171087</xdr:rowOff>
    </xdr:from>
    <xdr:to>
      <xdr:col>68</xdr:col>
      <xdr:colOff>203200</xdr:colOff>
      <xdr:row>61</xdr:row>
      <xdr:rowOff>101237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86014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129722</xdr:rowOff>
    </xdr:from>
    <xdr:to>
      <xdr:col>64</xdr:col>
      <xdr:colOff>152400</xdr:colOff>
      <xdr:row>61</xdr:row>
      <xdr:rowOff>59872</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44649</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年度を</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、毎年減少傾向であ</a:t>
          </a:r>
          <a:r>
            <a:rPr kumimoji="1" lang="ja-JP" altLang="en-US" sz="1100">
              <a:solidFill>
                <a:schemeClr val="dk1"/>
              </a:solidFill>
              <a:effectLst/>
              <a:latin typeface="+mn-lt"/>
              <a:ea typeface="+mn-ea"/>
              <a:cs typeface="+mn-cs"/>
            </a:rPr>
            <a:t>ったが、平成３０年度では前年度より、０．２ポイント悪化し、７．２％となった。</a:t>
          </a:r>
          <a:r>
            <a:rPr kumimoji="1" lang="ja-JP" altLang="ja-JP" sz="1100">
              <a:solidFill>
                <a:schemeClr val="dk1"/>
              </a:solidFill>
              <a:effectLst/>
              <a:latin typeface="+mn-lt"/>
              <a:ea typeface="+mn-ea"/>
              <a:cs typeface="+mn-cs"/>
            </a:rPr>
            <a:t>平成２７年度</a:t>
          </a:r>
          <a:r>
            <a:rPr kumimoji="1" lang="ja-JP" altLang="en-US" sz="1100">
              <a:solidFill>
                <a:schemeClr val="dk1"/>
              </a:solidFill>
              <a:effectLst/>
              <a:latin typeface="+mn-lt"/>
              <a:ea typeface="+mn-ea"/>
              <a:cs typeface="+mn-cs"/>
            </a:rPr>
            <a:t>には</a:t>
          </a:r>
          <a:r>
            <a:rPr kumimoji="1" lang="ja-JP" altLang="ja-JP" sz="1100">
              <a:solidFill>
                <a:schemeClr val="dk1"/>
              </a:solidFill>
              <a:effectLst/>
              <a:latin typeface="+mn-lt"/>
              <a:ea typeface="+mn-ea"/>
              <a:cs typeface="+mn-cs"/>
            </a:rPr>
            <a:t>地方債の繰上償還</a:t>
          </a:r>
          <a:r>
            <a:rPr kumimoji="1" lang="ja-JP" altLang="en-US" sz="1100">
              <a:solidFill>
                <a:schemeClr val="dk1"/>
              </a:solidFill>
              <a:effectLst/>
              <a:latin typeface="+mn-lt"/>
              <a:ea typeface="+mn-ea"/>
              <a:cs typeface="+mn-cs"/>
            </a:rPr>
            <a:t>を実行したことに</a:t>
          </a:r>
          <a:r>
            <a:rPr kumimoji="1" lang="ja-JP" altLang="ja-JP" sz="1100">
              <a:solidFill>
                <a:schemeClr val="dk1"/>
              </a:solidFill>
              <a:effectLst/>
              <a:latin typeface="+mn-lt"/>
              <a:ea typeface="+mn-ea"/>
              <a:cs typeface="+mn-cs"/>
            </a:rPr>
            <a:t>より、元利償還金が減となったことから、</a:t>
          </a:r>
          <a:r>
            <a:rPr kumimoji="1" lang="ja-JP" altLang="en-US" sz="1100">
              <a:solidFill>
                <a:schemeClr val="dk1"/>
              </a:solidFill>
              <a:effectLst/>
              <a:latin typeface="+mn-lt"/>
              <a:ea typeface="+mn-ea"/>
              <a:cs typeface="+mn-cs"/>
            </a:rPr>
            <a:t>平成２８年度は</a:t>
          </a:r>
          <a:r>
            <a:rPr kumimoji="1" lang="ja-JP" altLang="ja-JP" sz="1100">
              <a:solidFill>
                <a:schemeClr val="dk1"/>
              </a:solidFill>
              <a:effectLst/>
              <a:latin typeface="+mn-lt"/>
              <a:ea typeface="+mn-ea"/>
              <a:cs typeface="+mn-cs"/>
            </a:rPr>
            <a:t>前年度と比較しても１．４ポイント改善し、７．０％となり、平成２９年度も、平成２８年度と同様に７．０％となっ</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今後も選択と集中により、充当事業の厳選をして新規地方債発行を抑制するとともに、合併特例債、辺地、過疎債等の交付税措置される有利な地方債の活用を図り、実質公債比率の抑制に努める。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41</xdr:row>
      <xdr:rowOff>132504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714586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19067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46990</xdr:rowOff>
    </xdr:from>
    <xdr:to>
      <xdr:col>81</xdr:col>
      <xdr:colOff>95250</xdr:colOff>
      <xdr:row>42</xdr:row>
      <xdr:rowOff>148590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41</xdr:row>
      <xdr:rowOff>116417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46990</xdr:rowOff>
    </xdr:from>
    <xdr:to>
      <xdr:col>77</xdr:col>
      <xdr:colOff>95250</xdr:colOff>
      <xdr:row>42</xdr:row>
      <xdr:rowOff>148590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133367</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42</xdr:row>
      <xdr:rowOff>57573</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714586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63077</xdr:rowOff>
    </xdr:from>
    <xdr:to>
      <xdr:col>73</xdr:col>
      <xdr:colOff>44450</xdr:colOff>
      <xdr:row>42</xdr:row>
      <xdr:rowOff>164677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149454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57573</xdr:rowOff>
    </xdr:from>
    <xdr:to>
      <xdr:col>68</xdr:col>
      <xdr:colOff>152400</xdr:colOff>
      <xdr:row>42</xdr:row>
      <xdr:rowOff>81704</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72584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14817</xdr:rowOff>
    </xdr:from>
    <xdr:to>
      <xdr:col>68</xdr:col>
      <xdr:colOff>203200</xdr:colOff>
      <xdr:row>42</xdr:row>
      <xdr:rowOff>116417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101194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167640</xdr:rowOff>
    </xdr:from>
    <xdr:to>
      <xdr:col>64</xdr:col>
      <xdr:colOff>152400</xdr:colOff>
      <xdr:row>43</xdr:row>
      <xdr:rowOff>97790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82567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98231</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9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5944</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5944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6773</xdr:rowOff>
    </xdr:from>
    <xdr:to>
      <xdr:col>68</xdr:col>
      <xdr:colOff>203200</xdr:colOff>
      <xdr:row>42</xdr:row>
      <xdr:rowOff>108373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118550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97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30904</xdr:rowOff>
    </xdr:from>
    <xdr:to>
      <xdr:col>64</xdr:col>
      <xdr:colOff>152400</xdr:colOff>
      <xdr:row>42</xdr:row>
      <xdr:rowOff>132504</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142681</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00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引き続きマイナス値となり、類似団体平均を大きく下回っている。主な要因としては、財政調整基金、減債基金等の積立による充当可能基金の増額等があげられる。しかしながら、今後、普通交付税の減、子ども園統合工事等大規模事業実施及び小学校大規模改修等の公共施設整備事業実施等による地方債残高の上昇が予想されていることから、経常的経費の削減を中心とする行財政改革を進めるとともに、安易に地方債に頼ることのないように努めることにより、財政の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10946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46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154473</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75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10946</xdr:rowOff>
    </xdr:from>
    <xdr:to>
      <xdr:col>81</xdr:col>
      <xdr:colOff>133350</xdr:colOff>
      <xdr:row>22</xdr:row>
      <xdr:rowOff>10946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78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105125</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67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133048</xdr:rowOff>
    </xdr:from>
    <xdr:to>
      <xdr:col>81</xdr:col>
      <xdr:colOff>95250</xdr:colOff>
      <xdr:row>16</xdr:row>
      <xdr:rowOff>63198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159476</xdr:rowOff>
    </xdr:from>
    <xdr:to>
      <xdr:col>77</xdr:col>
      <xdr:colOff>95250</xdr:colOff>
      <xdr:row>16</xdr:row>
      <xdr:rowOff>89626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99803</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500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35137</xdr:rowOff>
    </xdr:from>
    <xdr:to>
      <xdr:col>73</xdr:col>
      <xdr:colOff>44450</xdr:colOff>
      <xdr:row>16</xdr:row>
      <xdr:rowOff>136737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146914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54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35137</xdr:rowOff>
    </xdr:from>
    <xdr:to>
      <xdr:col>68</xdr:col>
      <xdr:colOff>203200</xdr:colOff>
      <xdr:row>16</xdr:row>
      <xdr:rowOff>136737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146914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54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78800</xdr:rowOff>
    </xdr:from>
    <xdr:to>
      <xdr:col>64</xdr:col>
      <xdr:colOff>152400</xdr:colOff>
      <xdr:row>17</xdr:row>
      <xdr:rowOff>8950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82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19127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5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18,660
18,485
194.45
11,128,135
10,474,059
403,305
6,871,580
12,464,096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人件費に係る経常収支比率は、類似団体平均とほぼ同水準で推移している。今後も適正な定員管理に努め、新規採用の抑制、手当の見直し等により人件費の削減に努める。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50800</xdr:rowOff>
    </xdr:from>
    <xdr:to>
      <xdr:col>24</xdr:col>
      <xdr:colOff>25400</xdr:colOff>
      <xdr:row>36</xdr:row>
      <xdr:rowOff>142240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230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0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36</xdr:row>
      <xdr:rowOff>142240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611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43180</xdr:rowOff>
    </xdr:from>
    <xdr:to>
      <xdr:col>15</xdr:col>
      <xdr:colOff>98425</xdr:colOff>
      <xdr:row>36</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15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140970</xdr:rowOff>
    </xdr:from>
    <xdr:to>
      <xdr:col>15</xdr:col>
      <xdr:colOff>149225</xdr:colOff>
      <xdr:row>36</xdr:row>
      <xdr:rowOff>71120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81297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43180</xdr:rowOff>
    </xdr:from>
    <xdr:to>
      <xdr:col>11</xdr:col>
      <xdr:colOff>9525</xdr:colOff>
      <xdr:row>36</xdr:row>
      <xdr:rowOff>58420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15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143527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91440</xdr:rowOff>
    </xdr:from>
    <xdr:to>
      <xdr:col>20</xdr:col>
      <xdr:colOff>38100</xdr:colOff>
      <xdr:row>37</xdr:row>
      <xdr:rowOff>21590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163830</xdr:rowOff>
    </xdr:from>
    <xdr:to>
      <xdr:col>11</xdr:col>
      <xdr:colOff>60325</xdr:colOff>
      <xdr:row>36</xdr:row>
      <xdr:rowOff>93980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物件費に係る経常収支比率は、類似団体平均を下回っており、今年度は前年度から</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した。主な要因は、教育費及び</a:t>
          </a:r>
          <a:r>
            <a:rPr kumimoji="1"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費における委託料の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によるものである。今後も公共施設の包括管理委託や、ＯＡ機器の包括リース契約等の事務事業の見直しを図り、物件費の削減に努める。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971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107950</xdr:rowOff>
    </xdr:from>
    <xdr:to>
      <xdr:col>82</xdr:col>
      <xdr:colOff>107950</xdr:colOff>
      <xdr:row>13</xdr:row>
      <xdr:rowOff>120650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336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107950</xdr:rowOff>
    </xdr:from>
    <xdr:to>
      <xdr:col>78</xdr:col>
      <xdr:colOff>69850</xdr:colOff>
      <xdr:row>15</xdr:row>
      <xdr:rowOff>6350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3368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12700</xdr:rowOff>
    </xdr:from>
    <xdr:to>
      <xdr:col>78</xdr:col>
      <xdr:colOff>120650</xdr:colOff>
      <xdr:row>16</xdr:row>
      <xdr:rowOff>114300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99077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4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120650</xdr:rowOff>
    </xdr:from>
    <xdr:to>
      <xdr:col>73</xdr:col>
      <xdr:colOff>180975</xdr:colOff>
      <xdr:row>15</xdr:row>
      <xdr:rowOff>6350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349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69850</xdr:rowOff>
    </xdr:from>
    <xdr:to>
      <xdr:col>69</xdr:col>
      <xdr:colOff>92075</xdr:colOff>
      <xdr:row>13</xdr:row>
      <xdr:rowOff>120650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298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107950</xdr:rowOff>
    </xdr:from>
    <xdr:to>
      <xdr:col>69</xdr:col>
      <xdr:colOff>142875</xdr:colOff>
      <xdr:row>16</xdr:row>
      <xdr:rowOff>38100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22877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25400</xdr:rowOff>
    </xdr:from>
    <xdr:to>
      <xdr:col>65</xdr:col>
      <xdr:colOff>53975</xdr:colOff>
      <xdr:row>16</xdr:row>
      <xdr:rowOff>127000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69850</xdr:rowOff>
    </xdr:from>
    <xdr:to>
      <xdr:col>82</xdr:col>
      <xdr:colOff>158750</xdr:colOff>
      <xdr:row>14</xdr:row>
      <xdr:rowOff>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86377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57150</xdr:rowOff>
    </xdr:from>
    <xdr:to>
      <xdr:col>78</xdr:col>
      <xdr:colOff>120650</xdr:colOff>
      <xdr:row>13</xdr:row>
      <xdr:rowOff>158750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168927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05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127000</xdr:rowOff>
    </xdr:from>
    <xdr:to>
      <xdr:col>74</xdr:col>
      <xdr:colOff>31750</xdr:colOff>
      <xdr:row>15</xdr:row>
      <xdr:rowOff>57150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67327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69850</xdr:rowOff>
    </xdr:from>
    <xdr:to>
      <xdr:col>69</xdr:col>
      <xdr:colOff>142875</xdr:colOff>
      <xdr:row>14</xdr:row>
      <xdr:rowOff>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10177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0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19050</xdr:rowOff>
    </xdr:from>
    <xdr:to>
      <xdr:col>65</xdr:col>
      <xdr:colOff>53975</xdr:colOff>
      <xdr:row>13</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130827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扶助費に係る経常収支比率は、平成２６年度は類似団体平均を僅かに下回っていたが、</a:t>
          </a:r>
          <a:r>
            <a:rPr kumimoji="1" lang="ja-JP" altLang="en-US" sz="1000">
              <a:solidFill>
                <a:schemeClr val="dk1"/>
              </a:solidFill>
              <a:effectLst/>
              <a:latin typeface="+mn-lt"/>
              <a:ea typeface="+mn-ea"/>
              <a:cs typeface="+mn-cs"/>
            </a:rPr>
            <a:t>平成２９</a:t>
          </a:r>
          <a:r>
            <a:rPr kumimoji="1" lang="ja-JP" altLang="ja-JP" sz="1000">
              <a:solidFill>
                <a:schemeClr val="dk1"/>
              </a:solidFill>
              <a:effectLst/>
              <a:latin typeface="+mn-lt"/>
              <a:ea typeface="+mn-ea"/>
              <a:cs typeface="+mn-cs"/>
            </a:rPr>
            <a:t>年度は０．７ポイント上回った。</a:t>
          </a:r>
          <a:r>
            <a:rPr kumimoji="1" lang="ja-JP" altLang="en-US" sz="1000">
              <a:solidFill>
                <a:schemeClr val="dk1"/>
              </a:solidFill>
              <a:effectLst/>
              <a:latin typeface="+mn-lt"/>
              <a:ea typeface="+mn-ea"/>
              <a:cs typeface="+mn-cs"/>
            </a:rPr>
            <a:t>しかし、平成３０年度においては、平成２６年度同様０．１ポイント下回った。</a:t>
          </a:r>
          <a:r>
            <a:rPr kumimoji="1" lang="ja-JP" altLang="ja-JP" sz="1000">
              <a:solidFill>
                <a:schemeClr val="dk1"/>
              </a:solidFill>
              <a:effectLst/>
              <a:latin typeface="+mn-lt"/>
              <a:ea typeface="+mn-ea"/>
              <a:cs typeface="+mn-cs"/>
            </a:rPr>
            <a:t>毎年障害者福祉費の負担増等があることなどから、少子高齢化の進展に対応しつつ、老人福祉、障害者福祉及び児童福祉等の動向に注視しなければならない。さらに、今後も扶助費の増額が予想される中、事務・事業の取捨選択や見直し等を行い、財政を圧迫する一因となっている扶助費の抑制に努める。</a:t>
          </a:r>
          <a:endParaRPr lang="ja-JP" altLang="ja-JP" sz="10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61</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281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50800</xdr:rowOff>
    </xdr:from>
    <xdr:to>
      <xdr:col>24</xdr:col>
      <xdr:colOff>25400</xdr:colOff>
      <xdr:row>58</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8234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127000</xdr:rowOff>
    </xdr:from>
    <xdr:to>
      <xdr:col>19</xdr:col>
      <xdr:colOff>187325</xdr:colOff>
      <xdr:row>58</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899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111777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50800</xdr:rowOff>
    </xdr:from>
    <xdr:to>
      <xdr:col>15</xdr:col>
      <xdr:colOff>98425</xdr:colOff>
      <xdr:row>57</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823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50800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804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76200</xdr:rowOff>
    </xdr:from>
    <xdr:to>
      <xdr:col>15</xdr:col>
      <xdr:colOff>149225</xdr:colOff>
      <xdr:row>58</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162577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0</xdr:rowOff>
    </xdr:from>
    <xdr:to>
      <xdr:col>11</xdr:col>
      <xdr:colOff>60325</xdr:colOff>
      <xdr:row>57</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86377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その他に係る経常収支比率は、平成２６年度までは類似団体平均を下回っていたが、平成２８年度では０．４ポイント、平成２９年度では１．１ポイント上回ってい</a:t>
          </a:r>
          <a:r>
            <a:rPr kumimoji="1" lang="ja-JP" altLang="en-US" sz="900">
              <a:solidFill>
                <a:schemeClr val="dk1"/>
              </a:solidFill>
              <a:effectLst/>
              <a:latin typeface="+mn-lt"/>
              <a:ea typeface="+mn-ea"/>
              <a:cs typeface="+mn-cs"/>
            </a:rPr>
            <a:t>たが、平成３０年度において、０．５ポイント下回った</a:t>
          </a:r>
          <a:r>
            <a:rPr kumimoji="1" lang="ja-JP" altLang="ja-JP" sz="900">
              <a:solidFill>
                <a:schemeClr val="dk1"/>
              </a:solidFill>
              <a:effectLst/>
              <a:latin typeface="+mn-lt"/>
              <a:ea typeface="+mn-ea"/>
              <a:cs typeface="+mn-cs"/>
            </a:rPr>
            <a:t>。主な要因としては、特別会計繰出金の</a:t>
          </a:r>
          <a:r>
            <a:rPr kumimoji="1" lang="ja-JP" altLang="en-US" sz="900">
              <a:solidFill>
                <a:schemeClr val="dk1"/>
              </a:solidFill>
              <a:effectLst/>
              <a:latin typeface="+mn-lt"/>
              <a:ea typeface="+mn-ea"/>
              <a:cs typeface="+mn-cs"/>
            </a:rPr>
            <a:t>減少</a:t>
          </a:r>
          <a:r>
            <a:rPr kumimoji="1" lang="ja-JP" altLang="ja-JP" sz="900">
              <a:solidFill>
                <a:schemeClr val="dk1"/>
              </a:solidFill>
              <a:effectLst/>
              <a:latin typeface="+mn-lt"/>
              <a:ea typeface="+mn-ea"/>
              <a:cs typeface="+mn-cs"/>
            </a:rPr>
            <a:t>があげられる。高齢化に伴う介護保険事業特別会計や後期高齢者医療特別会計への繰出金</a:t>
          </a:r>
          <a:r>
            <a:rPr kumimoji="1" lang="ja-JP" altLang="en-US" sz="900">
              <a:solidFill>
                <a:schemeClr val="dk1"/>
              </a:solidFill>
              <a:effectLst/>
              <a:latin typeface="+mn-lt"/>
              <a:ea typeface="+mn-ea"/>
              <a:cs typeface="+mn-cs"/>
            </a:rPr>
            <a:t>は</a:t>
          </a:r>
          <a:r>
            <a:rPr kumimoji="1" lang="ja-JP" altLang="ja-JP" sz="900">
              <a:solidFill>
                <a:schemeClr val="dk1"/>
              </a:solidFill>
              <a:effectLst/>
              <a:latin typeface="+mn-lt"/>
              <a:ea typeface="+mn-ea"/>
              <a:cs typeface="+mn-cs"/>
            </a:rPr>
            <a:t>増加して</a:t>
          </a:r>
          <a:r>
            <a:rPr kumimoji="1" lang="ja-JP" altLang="en-US" sz="900">
              <a:solidFill>
                <a:schemeClr val="dk1"/>
              </a:solidFill>
              <a:effectLst/>
              <a:latin typeface="+mn-lt"/>
              <a:ea typeface="+mn-ea"/>
              <a:cs typeface="+mn-cs"/>
            </a:rPr>
            <a:t>いるものの、</a:t>
          </a:r>
          <a:r>
            <a:rPr kumimoji="1" lang="ja-JP" altLang="ja-JP" sz="900">
              <a:solidFill>
                <a:schemeClr val="dk1"/>
              </a:solidFill>
              <a:effectLst/>
              <a:latin typeface="+mn-lt"/>
              <a:ea typeface="+mn-ea"/>
              <a:cs typeface="+mn-cs"/>
            </a:rPr>
            <a:t>国民健康保険特別会計において、繰出金が</a:t>
          </a:r>
          <a:r>
            <a:rPr kumimoji="1" lang="ja-JP" altLang="en-US" sz="900">
              <a:solidFill>
                <a:schemeClr val="dk1"/>
              </a:solidFill>
              <a:effectLst/>
              <a:latin typeface="+mn-lt"/>
              <a:ea typeface="+mn-ea"/>
              <a:cs typeface="+mn-cs"/>
            </a:rPr>
            <a:t>若干減少した為だと考えられる。今後も、</a:t>
          </a:r>
          <a:r>
            <a:rPr kumimoji="1" lang="ja-JP" altLang="ja-JP" sz="900">
              <a:solidFill>
                <a:schemeClr val="dk1"/>
              </a:solidFill>
              <a:effectLst/>
              <a:latin typeface="+mn-lt"/>
              <a:ea typeface="+mn-ea"/>
              <a:cs typeface="+mn-cs"/>
            </a:rPr>
            <a:t>保険税の適正化等財政基盤の強化を図り、普通会計の負担の抑制に努める。</a:t>
          </a:r>
          <a:endParaRPr lang="ja-JP" altLang="ja-JP" sz="9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167822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5185"/>
          <a:ext cx="0" cy="1611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139899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167822</xdr:rowOff>
    </xdr:from>
    <xdr:to>
      <xdr:col>82</xdr:col>
      <xdr:colOff>196850</xdr:colOff>
      <xdr:row>61</xdr:row>
      <xdr:rowOff>167822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34472</xdr:rowOff>
    </xdr:from>
    <xdr:to>
      <xdr:col>82</xdr:col>
      <xdr:colOff>107950</xdr:colOff>
      <xdr:row>57</xdr:row>
      <xdr:rowOff>58965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35672"/>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10177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15422</xdr:rowOff>
    </xdr:from>
    <xdr:to>
      <xdr:col>78</xdr:col>
      <xdr:colOff>69850</xdr:colOff>
      <xdr:row>57</xdr:row>
      <xdr:rowOff>58965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880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23585</xdr:rowOff>
    </xdr:from>
    <xdr:to>
      <xdr:col>73</xdr:col>
      <xdr:colOff>180975</xdr:colOff>
      <xdr:row>57</xdr:row>
      <xdr:rowOff>15422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247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92528</xdr:rowOff>
    </xdr:from>
    <xdr:to>
      <xdr:col>74</xdr:col>
      <xdr:colOff>31750</xdr:colOff>
      <xdr:row>57</xdr:row>
      <xdr:rowOff>22678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32855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107950</xdr:rowOff>
    </xdr:from>
    <xdr:to>
      <xdr:col>69</xdr:col>
      <xdr:colOff>92075</xdr:colOff>
      <xdr:row>56</xdr:row>
      <xdr:rowOff>23585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377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155122</xdr:rowOff>
    </xdr:from>
    <xdr:to>
      <xdr:col>82</xdr:col>
      <xdr:colOff>158750</xdr:colOff>
      <xdr:row>56</xdr:row>
      <xdr:rowOff>85272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199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8165</xdr:rowOff>
    </xdr:from>
    <xdr:to>
      <xdr:col>78</xdr:col>
      <xdr:colOff>120650</xdr:colOff>
      <xdr:row>57</xdr:row>
      <xdr:rowOff>109765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136072</xdr:rowOff>
    </xdr:from>
    <xdr:to>
      <xdr:col>74</xdr:col>
      <xdr:colOff>31750</xdr:colOff>
      <xdr:row>57</xdr:row>
      <xdr:rowOff>66222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50999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144235</xdr:rowOff>
    </xdr:from>
    <xdr:to>
      <xdr:col>69</xdr:col>
      <xdr:colOff>142875</xdr:colOff>
      <xdr:row>56</xdr:row>
      <xdr:rowOff>74385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59162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168927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補助費等に係る経常収支比率は、類似団体平均を１．</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ポイント下回って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前年度から</a:t>
          </a:r>
          <a:r>
            <a:rPr kumimoji="1" lang="ja-JP" altLang="en-US" sz="1100">
              <a:solidFill>
                <a:schemeClr val="dk1"/>
              </a:solidFill>
              <a:effectLst/>
              <a:latin typeface="+mn-lt"/>
              <a:ea typeface="+mn-ea"/>
              <a:cs typeface="+mn-cs"/>
            </a:rPr>
            <a:t>も０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r>
            <a:rPr kumimoji="1" lang="ja-JP" altLang="ja-JP" sz="1100">
              <a:solidFill>
                <a:sysClr val="windowText" lastClr="000000"/>
              </a:solidFill>
              <a:effectLst/>
              <a:latin typeface="+mn-lt"/>
              <a:ea typeface="+mn-ea"/>
              <a:cs typeface="+mn-cs"/>
            </a:rPr>
            <a:t>主な要因は、</a:t>
          </a:r>
          <a:r>
            <a:rPr kumimoji="1" lang="ja-JP" altLang="en-US" sz="1100">
              <a:solidFill>
                <a:sysClr val="windowText" lastClr="000000"/>
              </a:solidFill>
              <a:effectLst/>
              <a:latin typeface="+mn-lt"/>
              <a:ea typeface="+mn-ea"/>
              <a:cs typeface="+mn-cs"/>
            </a:rPr>
            <a:t>仲多度南部消防組合負担金</a:t>
          </a:r>
          <a:r>
            <a:rPr kumimoji="1" lang="ja-JP" altLang="ja-JP" sz="1100">
              <a:solidFill>
                <a:sysClr val="windowText" lastClr="000000"/>
              </a:solidFill>
              <a:effectLst/>
              <a:latin typeface="+mn-lt"/>
              <a:ea typeface="+mn-ea"/>
              <a:cs typeface="+mn-cs"/>
            </a:rPr>
            <a:t>約</a:t>
          </a:r>
          <a:r>
            <a:rPr kumimoji="1" lang="ja-JP" altLang="en-US" sz="1100">
              <a:solidFill>
                <a:sysClr val="windowText" lastClr="000000"/>
              </a:solidFill>
              <a:effectLst/>
              <a:latin typeface="+mn-lt"/>
              <a:ea typeface="+mn-ea"/>
              <a:cs typeface="+mn-cs"/>
            </a:rPr>
            <a:t>６千</a:t>
          </a:r>
          <a:r>
            <a:rPr kumimoji="1" lang="ja-JP" altLang="ja-JP" sz="1100">
              <a:solidFill>
                <a:sysClr val="windowText" lastClr="000000"/>
              </a:solidFill>
              <a:effectLst/>
              <a:latin typeface="+mn-lt"/>
              <a:ea typeface="+mn-ea"/>
              <a:cs typeface="+mn-cs"/>
            </a:rPr>
            <a:t>２</a:t>
          </a:r>
          <a:r>
            <a:rPr kumimoji="1" lang="ja-JP" altLang="en-US" sz="1100">
              <a:solidFill>
                <a:sysClr val="windowText" lastClr="000000"/>
              </a:solidFill>
              <a:effectLst/>
              <a:latin typeface="+mn-lt"/>
              <a:ea typeface="+mn-ea"/>
              <a:cs typeface="+mn-cs"/>
            </a:rPr>
            <a:t>百万</a:t>
          </a:r>
          <a:r>
            <a:rPr kumimoji="1" lang="ja-JP" altLang="ja-JP" sz="1100">
              <a:solidFill>
                <a:sysClr val="windowText" lastClr="000000"/>
              </a:solidFill>
              <a:effectLst/>
              <a:latin typeface="+mn-lt"/>
              <a:ea typeface="+mn-ea"/>
              <a:cs typeface="+mn-cs"/>
            </a:rPr>
            <a:t>円の</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によるものである。</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　今後は、行財政改革により補助金及び負担金等の廃止や見直しを行い、単独補助・負担金の整理合理化、優遇措置の見直しを図り、補助費等の抑制に努める。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99568</xdr:rowOff>
    </xdr:from>
    <xdr:to>
      <xdr:col>82</xdr:col>
      <xdr:colOff>107950</xdr:colOff>
      <xdr:row>40</xdr:row>
      <xdr:rowOff>8128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2886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14495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72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99568</xdr:rowOff>
    </xdr:from>
    <xdr:to>
      <xdr:col>82</xdr:col>
      <xdr:colOff>196850</xdr:colOff>
      <xdr:row>34</xdr:row>
      <xdr:rowOff>99568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2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117856</xdr:rowOff>
    </xdr:from>
    <xdr:to>
      <xdr:col>82</xdr:col>
      <xdr:colOff>107950</xdr:colOff>
      <xdr:row>36</xdr:row>
      <xdr:rowOff>122428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2900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49276</xdr:rowOff>
    </xdr:from>
    <xdr:to>
      <xdr:col>78</xdr:col>
      <xdr:colOff>69850</xdr:colOff>
      <xdr:row>36</xdr:row>
      <xdr:rowOff>122428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214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26416</xdr:rowOff>
    </xdr:from>
    <xdr:to>
      <xdr:col>73</xdr:col>
      <xdr:colOff>180975</xdr:colOff>
      <xdr:row>36</xdr:row>
      <xdr:rowOff>49276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1986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xdr:rowOff>
    </xdr:from>
    <xdr:to>
      <xdr:col>69</xdr:col>
      <xdr:colOff>92075</xdr:colOff>
      <xdr:row>36</xdr:row>
      <xdr:rowOff>26416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1757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83583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71628</xdr:rowOff>
    </xdr:from>
    <xdr:to>
      <xdr:col>78</xdr:col>
      <xdr:colOff>120650</xdr:colOff>
      <xdr:row>37</xdr:row>
      <xdr:rowOff>1778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110253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147066</xdr:rowOff>
    </xdr:from>
    <xdr:to>
      <xdr:col>69</xdr:col>
      <xdr:colOff>142875</xdr:colOff>
      <xdr:row>36</xdr:row>
      <xdr:rowOff>77216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公債費に係る経常収支比率は、類似団体平均を平成２６年度までは下回っていたが、平成２７年度は１．６ポイント類似団体を上回り、平成２８年度は類似団体平均と同等の１６．３％となった。平成</a:t>
          </a:r>
          <a:r>
            <a:rPr kumimoji="1" lang="ja-JP" altLang="en-US" sz="900">
              <a:solidFill>
                <a:schemeClr val="dk1"/>
              </a:solidFill>
              <a:effectLst/>
              <a:latin typeface="+mn-lt"/>
              <a:ea typeface="+mn-ea"/>
              <a:cs typeface="+mn-cs"/>
            </a:rPr>
            <a:t>３０</a:t>
          </a:r>
          <a:r>
            <a:rPr kumimoji="1" lang="ja-JP" altLang="ja-JP" sz="900">
              <a:solidFill>
                <a:schemeClr val="dk1"/>
              </a:solidFill>
              <a:effectLst/>
              <a:latin typeface="+mn-lt"/>
              <a:ea typeface="+mn-ea"/>
              <a:cs typeface="+mn-cs"/>
            </a:rPr>
            <a:t>年度においては、類似団体を</a:t>
          </a:r>
          <a:r>
            <a:rPr kumimoji="1" lang="ja-JP" altLang="en-US" sz="900">
              <a:solidFill>
                <a:schemeClr val="dk1"/>
              </a:solidFill>
              <a:effectLst/>
              <a:latin typeface="+mn-lt"/>
              <a:ea typeface="+mn-ea"/>
              <a:cs typeface="+mn-cs"/>
            </a:rPr>
            <a:t>４．０</a:t>
          </a:r>
          <a:r>
            <a:rPr kumimoji="1" lang="ja-JP" altLang="ja-JP" sz="900">
              <a:solidFill>
                <a:schemeClr val="dk1"/>
              </a:solidFill>
              <a:effectLst/>
              <a:latin typeface="+mn-lt"/>
              <a:ea typeface="+mn-ea"/>
              <a:cs typeface="+mn-cs"/>
            </a:rPr>
            <a:t>ポイント</a:t>
          </a:r>
          <a:r>
            <a:rPr kumimoji="1" lang="ja-JP" altLang="en-US" sz="900">
              <a:solidFill>
                <a:schemeClr val="dk1"/>
              </a:solidFill>
              <a:effectLst/>
              <a:latin typeface="+mn-lt"/>
              <a:ea typeface="+mn-ea"/>
              <a:cs typeface="+mn-cs"/>
            </a:rPr>
            <a:t>も</a:t>
          </a:r>
          <a:r>
            <a:rPr kumimoji="1" lang="ja-JP" altLang="ja-JP" sz="900">
              <a:solidFill>
                <a:schemeClr val="dk1"/>
              </a:solidFill>
              <a:effectLst/>
              <a:latin typeface="+mn-lt"/>
              <a:ea typeface="+mn-ea"/>
              <a:cs typeface="+mn-cs"/>
            </a:rPr>
            <a:t>上回っている。主な要因としては、大型事業に伴う合併特例債の元金償還額の増加によるものである。</a:t>
          </a:r>
          <a:endParaRPr lang="ja-JP" altLang="ja-JP" sz="900">
            <a:effectLst/>
          </a:endParaRPr>
        </a:p>
        <a:p>
          <a:r>
            <a:rPr kumimoji="1" lang="ja-JP" altLang="ja-JP" sz="900">
              <a:solidFill>
                <a:schemeClr val="dk1"/>
              </a:solidFill>
              <a:effectLst/>
              <a:latin typeface="+mn-lt"/>
              <a:ea typeface="+mn-ea"/>
              <a:cs typeface="+mn-cs"/>
            </a:rPr>
            <a:t>　今後は選択と集中により、充当事業を厳選して新規地方債発行を抑制するとともに、合併特例債、辺地・過疎債等の交付税措置される有利な地方債の活用を図り、安易に地方債に頼ることのないよう財政運営に努める。</a:t>
          </a:r>
          <a:endParaRPr lang="ja-JP" altLang="ja-JP" sz="9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153670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152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104139</xdr:rowOff>
    </xdr:from>
    <xdr:to>
      <xdr:col>24</xdr:col>
      <xdr:colOff>25400</xdr:colOff>
      <xdr:row>79</xdr:row>
      <xdr:rowOff>138430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477239"/>
          <a:ext cx="8382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142257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168911</xdr:rowOff>
    </xdr:from>
    <xdr:to>
      <xdr:col>19</xdr:col>
      <xdr:colOff>187325</xdr:colOff>
      <xdr:row>78</xdr:row>
      <xdr:rowOff>104139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3705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118111</xdr:rowOff>
    </xdr:from>
    <xdr:to>
      <xdr:col>20</xdr:col>
      <xdr:colOff>38100</xdr:colOff>
      <xdr:row>78</xdr:row>
      <xdr:rowOff>48261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58438</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088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168911</xdr:rowOff>
    </xdr:from>
    <xdr:to>
      <xdr:col>15</xdr:col>
      <xdr:colOff>98425</xdr:colOff>
      <xdr:row>78</xdr:row>
      <xdr:rowOff>43180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3705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50816</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78</xdr:row>
      <xdr:rowOff>43180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248639"/>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109238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87630</xdr:rowOff>
    </xdr:from>
    <xdr:to>
      <xdr:col>24</xdr:col>
      <xdr:colOff>76200</xdr:colOff>
      <xdr:row>80</xdr:row>
      <xdr:rowOff>17780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59707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53339</xdr:rowOff>
    </xdr:from>
    <xdr:to>
      <xdr:col>20</xdr:col>
      <xdr:colOff>38100</xdr:colOff>
      <xdr:row>78</xdr:row>
      <xdr:rowOff>154939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139716</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118111</xdr:rowOff>
    </xdr:from>
    <xdr:to>
      <xdr:col>15</xdr:col>
      <xdr:colOff>149225</xdr:colOff>
      <xdr:row>78</xdr:row>
      <xdr:rowOff>48261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33038</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163830</xdr:rowOff>
    </xdr:from>
    <xdr:to>
      <xdr:col>11</xdr:col>
      <xdr:colOff>60325</xdr:colOff>
      <xdr:row>78</xdr:row>
      <xdr:rowOff>93980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78757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a:t>
          </a:r>
          <a:r>
            <a:rPr kumimoji="1" lang="ja-JP" altLang="en-US" sz="1100">
              <a:solidFill>
                <a:schemeClr val="dk1"/>
              </a:solidFill>
              <a:effectLst/>
              <a:latin typeface="+mn-lt"/>
              <a:ea typeface="+mn-ea"/>
              <a:cs typeface="+mn-cs"/>
            </a:rPr>
            <a:t>毎年</a:t>
          </a:r>
          <a:r>
            <a:rPr kumimoji="1" lang="ja-JP" altLang="ja-JP" sz="1100">
              <a:solidFill>
                <a:schemeClr val="dk1"/>
              </a:solidFill>
              <a:effectLst/>
              <a:latin typeface="+mn-lt"/>
              <a:ea typeface="+mn-ea"/>
              <a:cs typeface="+mn-cs"/>
            </a:rPr>
            <a:t>類似団体平均を下回って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類似団体よりも６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下回った。</a:t>
          </a:r>
          <a:r>
            <a:rPr kumimoji="1" lang="ja-JP" altLang="ja-JP" sz="1100">
              <a:solidFill>
                <a:schemeClr val="dk1"/>
              </a:solidFill>
              <a:effectLst/>
              <a:latin typeface="+mn-lt"/>
              <a:ea typeface="+mn-ea"/>
              <a:cs typeface="+mn-cs"/>
            </a:rPr>
            <a:t>今後も、人口規模に沿った職員数の適正化を図るとともにＰＦＩ手法の導入、公共施設の包括管理の実施等事務事業の見直しを図り、歳出削減に努める。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113284</xdr:rowOff>
    </xdr:from>
    <xdr:to>
      <xdr:col>82</xdr:col>
      <xdr:colOff>107950</xdr:colOff>
      <xdr:row>79</xdr:row>
      <xdr:rowOff>129287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457684"/>
          <a:ext cx="0" cy="121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101364</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64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129287</xdr:rowOff>
    </xdr:from>
    <xdr:to>
      <xdr:col>82</xdr:col>
      <xdr:colOff>196850</xdr:colOff>
      <xdr:row>79</xdr:row>
      <xdr:rowOff>129287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67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28211</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113284</xdr:rowOff>
    </xdr:from>
    <xdr:to>
      <xdr:col>82</xdr:col>
      <xdr:colOff>196850</xdr:colOff>
      <xdr:row>72</xdr:row>
      <xdr:rowOff>113284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140716</xdr:rowOff>
    </xdr:from>
    <xdr:to>
      <xdr:col>82</xdr:col>
      <xdr:colOff>107950</xdr:colOff>
      <xdr:row>75</xdr:row>
      <xdr:rowOff>138430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2828016"/>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164864</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236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88138</xdr:rowOff>
    </xdr:from>
    <xdr:to>
      <xdr:col>78</xdr:col>
      <xdr:colOff>69850</xdr:colOff>
      <xdr:row>75</xdr:row>
      <xdr:rowOff>138430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9468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xdr:rowOff>
    </xdr:from>
    <xdr:to>
      <xdr:col>78</xdr:col>
      <xdr:colOff>120650</xdr:colOff>
      <xdr:row>76</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93997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40132</xdr:rowOff>
    </xdr:from>
    <xdr:to>
      <xdr:col>73</xdr:col>
      <xdr:colOff>180975</xdr:colOff>
      <xdr:row>75</xdr:row>
      <xdr:rowOff>88138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2727432"/>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142494</xdr:rowOff>
    </xdr:from>
    <xdr:to>
      <xdr:col>74</xdr:col>
      <xdr:colOff>31750</xdr:colOff>
      <xdr:row>76</xdr:row>
      <xdr:rowOff>72644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57421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138430</xdr:rowOff>
    </xdr:from>
    <xdr:to>
      <xdr:col>69</xdr:col>
      <xdr:colOff>92075</xdr:colOff>
      <xdr:row>74</xdr:row>
      <xdr:rowOff>40132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26542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16273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89916</xdr:rowOff>
    </xdr:from>
    <xdr:to>
      <xdr:col>82</xdr:col>
      <xdr:colOff>158750</xdr:colOff>
      <xdr:row>75</xdr:row>
      <xdr:rowOff>20066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106443</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62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87630</xdr:rowOff>
    </xdr:from>
    <xdr:to>
      <xdr:col>78</xdr:col>
      <xdr:colOff>120650</xdr:colOff>
      <xdr:row>76</xdr:row>
      <xdr:rowOff>17780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27957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37338</xdr:rowOff>
    </xdr:from>
    <xdr:to>
      <xdr:col>74</xdr:col>
      <xdr:colOff>31750</xdr:colOff>
      <xdr:row>75</xdr:row>
      <xdr:rowOff>138938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149115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160782</xdr:rowOff>
    </xdr:from>
    <xdr:to>
      <xdr:col>69</xdr:col>
      <xdr:colOff>142875</xdr:colOff>
      <xdr:row>74</xdr:row>
      <xdr:rowOff>90932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67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101109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44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87630</xdr:rowOff>
    </xdr:from>
    <xdr:to>
      <xdr:col>65</xdr:col>
      <xdr:colOff>53975</xdr:colOff>
      <xdr:row>74</xdr:row>
      <xdr:rowOff>17780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27957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3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14523</xdr:rowOff>
    </xdr:from>
    <xdr:to>
      <xdr:col>29</xdr:col>
      <xdr:colOff>127000</xdr:colOff>
      <xdr:row>19</xdr:row>
      <xdr:rowOff>140302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48098"/>
          <a:ext cx="0" cy="14973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112379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1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140302</xdr:rowOff>
    </xdr:from>
    <xdr:to>
      <xdr:col>30</xdr:col>
      <xdr:colOff>25400</xdr:colOff>
      <xdr:row>19</xdr:row>
      <xdr:rowOff>140302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454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100900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9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14523</xdr:rowOff>
    </xdr:from>
    <xdr:to>
      <xdr:col>30</xdr:col>
      <xdr:colOff>25400</xdr:colOff>
      <xdr:row>11</xdr:row>
      <xdr:rowOff>14523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48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127599</xdr:rowOff>
    </xdr:from>
    <xdr:to>
      <xdr:col>29</xdr:col>
      <xdr:colOff>127000</xdr:colOff>
      <xdr:row>14</xdr:row>
      <xdr:rowOff>137837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575524"/>
          <a:ext cx="647700" cy="10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47031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37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74954</xdr:rowOff>
    </xdr:from>
    <xdr:to>
      <xdr:col>29</xdr:col>
      <xdr:colOff>177800</xdr:colOff>
      <xdr:row>17</xdr:row>
      <xdr:rowOff>5104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137837</xdr:rowOff>
    </xdr:from>
    <xdr:to>
      <xdr:col>26</xdr:col>
      <xdr:colOff>50800</xdr:colOff>
      <xdr:row>15</xdr:row>
      <xdr:rowOff>82924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585762"/>
          <a:ext cx="698500" cy="116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70088</xdr:rowOff>
    </xdr:from>
    <xdr:to>
      <xdr:col>26</xdr:col>
      <xdr:colOff>101600</xdr:colOff>
      <xdr:row>17</xdr:row>
      <xdr:rowOff>238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156465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47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15258</xdr:rowOff>
    </xdr:from>
    <xdr:to>
      <xdr:col>22</xdr:col>
      <xdr:colOff>114300</xdr:colOff>
      <xdr:row>15</xdr:row>
      <xdr:rowOff>82924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634633"/>
          <a:ext cx="698500" cy="67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148220</xdr:rowOff>
    </xdr:from>
    <xdr:to>
      <xdr:col>22</xdr:col>
      <xdr:colOff>165100</xdr:colOff>
      <xdr:row>17</xdr:row>
      <xdr:rowOff>78370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63147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25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15258</xdr:rowOff>
    </xdr:from>
    <xdr:to>
      <xdr:col>18</xdr:col>
      <xdr:colOff>177800</xdr:colOff>
      <xdr:row>15</xdr:row>
      <xdr:rowOff>62072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634633"/>
          <a:ext cx="698500" cy="46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20628</xdr:rowOff>
    </xdr:from>
    <xdr:to>
      <xdr:col>19</xdr:col>
      <xdr:colOff>38100</xdr:colOff>
      <xdr:row>17</xdr:row>
      <xdr:rowOff>122228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107005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6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29103</xdr:rowOff>
    </xdr:from>
    <xdr:to>
      <xdr:col>15</xdr:col>
      <xdr:colOff>101600</xdr:colOff>
      <xdr:row>17</xdr:row>
      <xdr:rowOff>130703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115480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76799</xdr:rowOff>
    </xdr:from>
    <xdr:to>
      <xdr:col>29</xdr:col>
      <xdr:colOff>177800</xdr:colOff>
      <xdr:row>15</xdr:row>
      <xdr:rowOff>6949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24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93326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36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87037</xdr:rowOff>
    </xdr:from>
    <xdr:to>
      <xdr:col>26</xdr:col>
      <xdr:colOff>101600</xdr:colOff>
      <xdr:row>15</xdr:row>
      <xdr:rowOff>17187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534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27364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03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32124</xdr:rowOff>
    </xdr:from>
    <xdr:to>
      <xdr:col>22</xdr:col>
      <xdr:colOff>165100</xdr:colOff>
      <xdr:row>15</xdr:row>
      <xdr:rowOff>133724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51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143901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2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135908</xdr:rowOff>
    </xdr:from>
    <xdr:to>
      <xdr:col>19</xdr:col>
      <xdr:colOff>38100</xdr:colOff>
      <xdr:row>15</xdr:row>
      <xdr:rowOff>66058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583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76235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352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11272</xdr:rowOff>
    </xdr:from>
    <xdr:to>
      <xdr:col>15</xdr:col>
      <xdr:colOff>101600</xdr:colOff>
      <xdr:row>15</xdr:row>
      <xdr:rowOff>112872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30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123049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39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255107</xdr:rowOff>
    </xdr:from>
    <xdr:to>
      <xdr:col>29</xdr:col>
      <xdr:colOff>127000</xdr:colOff>
      <xdr:row>38</xdr:row>
      <xdr:rowOff>120462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79657"/>
          <a:ext cx="0" cy="14084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92539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6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120462</xdr:rowOff>
    </xdr:from>
    <xdr:to>
      <xdr:col>30</xdr:col>
      <xdr:colOff>25400</xdr:colOff>
      <xdr:row>38</xdr:row>
      <xdr:rowOff>120462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8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170034</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2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255107</xdr:rowOff>
    </xdr:from>
    <xdr:to>
      <xdr:col>30</xdr:col>
      <xdr:colOff>25400</xdr:colOff>
      <xdr:row>33</xdr:row>
      <xdr:rowOff>255107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79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258011</xdr:rowOff>
    </xdr:from>
    <xdr:to>
      <xdr:col>29</xdr:col>
      <xdr:colOff>127000</xdr:colOff>
      <xdr:row>36</xdr:row>
      <xdr:rowOff>85509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868361"/>
          <a:ext cx="647700" cy="170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242788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53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268544</xdr:rowOff>
    </xdr:from>
    <xdr:to>
      <xdr:col>29</xdr:col>
      <xdr:colOff>177800</xdr:colOff>
      <xdr:row>36</xdr:row>
      <xdr:rowOff>27244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75794</xdr:rowOff>
    </xdr:from>
    <xdr:to>
      <xdr:col>26</xdr:col>
      <xdr:colOff>50800</xdr:colOff>
      <xdr:row>36</xdr:row>
      <xdr:rowOff>85509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029044"/>
          <a:ext cx="698500" cy="9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265938</xdr:rowOff>
    </xdr:from>
    <xdr:to>
      <xdr:col>26</xdr:col>
      <xdr:colOff>101600</xdr:colOff>
      <xdr:row>36</xdr:row>
      <xdr:rowOff>24638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34815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4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300530</xdr:rowOff>
    </xdr:from>
    <xdr:to>
      <xdr:col>22</xdr:col>
      <xdr:colOff>114300</xdr:colOff>
      <xdr:row>36</xdr:row>
      <xdr:rowOff>75794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910880"/>
          <a:ext cx="698500" cy="118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274122</xdr:rowOff>
    </xdr:from>
    <xdr:to>
      <xdr:col>22</xdr:col>
      <xdr:colOff>165100</xdr:colOff>
      <xdr:row>36</xdr:row>
      <xdr:rowOff>32822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42999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300530</xdr:rowOff>
    </xdr:from>
    <xdr:to>
      <xdr:col>18</xdr:col>
      <xdr:colOff>177800</xdr:colOff>
      <xdr:row>36</xdr:row>
      <xdr:rowOff>90058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10880"/>
          <a:ext cx="698500" cy="132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10454</xdr:rowOff>
    </xdr:from>
    <xdr:to>
      <xdr:col>19</xdr:col>
      <xdr:colOff>38100</xdr:colOff>
      <xdr:row>36</xdr:row>
      <xdr:rowOff>112054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96831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300274</xdr:rowOff>
    </xdr:from>
    <xdr:to>
      <xdr:col>15</xdr:col>
      <xdr:colOff>101600</xdr:colOff>
      <xdr:row>36</xdr:row>
      <xdr:rowOff>58974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69151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7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207211</xdr:rowOff>
    </xdr:from>
    <xdr:to>
      <xdr:col>29</xdr:col>
      <xdr:colOff>177800</xdr:colOff>
      <xdr:row>35</xdr:row>
      <xdr:rowOff>308811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17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52288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6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34709</xdr:rowOff>
    </xdr:from>
    <xdr:to>
      <xdr:col>26</xdr:col>
      <xdr:colOff>101600</xdr:colOff>
      <xdr:row>36</xdr:row>
      <xdr:rowOff>136309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87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121086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74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24994</xdr:rowOff>
    </xdr:from>
    <xdr:to>
      <xdr:col>22</xdr:col>
      <xdr:colOff>165100</xdr:colOff>
      <xdr:row>36</xdr:row>
      <xdr:rowOff>126594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78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111371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6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249730</xdr:rowOff>
    </xdr:from>
    <xdr:to>
      <xdr:col>19</xdr:col>
      <xdr:colOff>38100</xdr:colOff>
      <xdr:row>36</xdr:row>
      <xdr:rowOff>8430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60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18607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2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39258</xdr:rowOff>
    </xdr:from>
    <xdr:to>
      <xdr:col>15</xdr:col>
      <xdr:colOff>101600</xdr:colOff>
      <xdr:row>36</xdr:row>
      <xdr:rowOff>140858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92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125635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7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18,660
18,485
194.45
11,128,135
10,474,059
403,305
6,871,580
12,464,096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161156</xdr:rowOff>
    </xdr:from>
    <xdr:to>
      <xdr:col>24</xdr:col>
      <xdr:colOff>62865</xdr:colOff>
      <xdr:row>38</xdr:row>
      <xdr:rowOff>64768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33206"/>
          <a:ext cx="1270" cy="1446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68595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8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64768</xdr:rowOff>
    </xdr:from>
    <xdr:to>
      <xdr:col>24</xdr:col>
      <xdr:colOff>152400</xdr:colOff>
      <xdr:row>38</xdr:row>
      <xdr:rowOff>64768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107833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161156</xdr:rowOff>
    </xdr:from>
    <xdr:to>
      <xdr:col>24</xdr:col>
      <xdr:colOff>152400</xdr:colOff>
      <xdr:row>29</xdr:row>
      <xdr:rowOff>161156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3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27686</xdr:rowOff>
    </xdr:from>
    <xdr:to>
      <xdr:col>24</xdr:col>
      <xdr:colOff>63500</xdr:colOff>
      <xdr:row>35</xdr:row>
      <xdr:rowOff>67283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28436"/>
          <a:ext cx="838200" cy="3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28694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29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50267</xdr:rowOff>
    </xdr:from>
    <xdr:to>
      <xdr:col>24</xdr:col>
      <xdr:colOff>114300</xdr:colOff>
      <xdr:row>35</xdr:row>
      <xdr:rowOff>151867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5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67283</xdr:rowOff>
    </xdr:from>
    <xdr:to>
      <xdr:col>19</xdr:col>
      <xdr:colOff>177800</xdr:colOff>
      <xdr:row>35</xdr:row>
      <xdr:rowOff>108937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68033"/>
          <a:ext cx="889000" cy="4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60407</xdr:rowOff>
    </xdr:from>
    <xdr:to>
      <xdr:col>20</xdr:col>
      <xdr:colOff>38100</xdr:colOff>
      <xdr:row>35</xdr:row>
      <xdr:rowOff>162007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6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153134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5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75153</xdr:rowOff>
    </xdr:from>
    <xdr:to>
      <xdr:col>15</xdr:col>
      <xdr:colOff>50800</xdr:colOff>
      <xdr:row>35</xdr:row>
      <xdr:rowOff>108937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075903"/>
          <a:ext cx="889000" cy="3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83528</xdr:rowOff>
    </xdr:from>
    <xdr:to>
      <xdr:col>15</xdr:col>
      <xdr:colOff>101600</xdr:colOff>
      <xdr:row>36</xdr:row>
      <xdr:rowOff>13678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4805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57927</xdr:rowOff>
    </xdr:from>
    <xdr:to>
      <xdr:col>10</xdr:col>
      <xdr:colOff>114300</xdr:colOff>
      <xdr:row>35</xdr:row>
      <xdr:rowOff>75153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058677"/>
          <a:ext cx="889000" cy="1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125525</xdr:rowOff>
    </xdr:from>
    <xdr:to>
      <xdr:col>10</xdr:col>
      <xdr:colOff>165100</xdr:colOff>
      <xdr:row>36</xdr:row>
      <xdr:rowOff>55675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46802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1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116675</xdr:rowOff>
    </xdr:from>
    <xdr:to>
      <xdr:col>6</xdr:col>
      <xdr:colOff>38100</xdr:colOff>
      <xdr:row>36</xdr:row>
      <xdr:rowOff>46825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37952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148336</xdr:rowOff>
    </xdr:from>
    <xdr:to>
      <xdr:col>24</xdr:col>
      <xdr:colOff>114300</xdr:colOff>
      <xdr:row>35</xdr:row>
      <xdr:rowOff>78486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7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171213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16483</xdr:rowOff>
    </xdr:from>
    <xdr:to>
      <xdr:col>20</xdr:col>
      <xdr:colOff>38100</xdr:colOff>
      <xdr:row>35</xdr:row>
      <xdr:rowOff>118083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1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134610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7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58137</xdr:rowOff>
    </xdr:from>
    <xdr:to>
      <xdr:col>15</xdr:col>
      <xdr:colOff>101600</xdr:colOff>
      <xdr:row>35</xdr:row>
      <xdr:rowOff>159737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5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4814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3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24353</xdr:rowOff>
    </xdr:from>
    <xdr:to>
      <xdr:col>10</xdr:col>
      <xdr:colOff>165100</xdr:colOff>
      <xdr:row>35</xdr:row>
      <xdr:rowOff>125953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2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142480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0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7127</xdr:rowOff>
    </xdr:from>
    <xdr:to>
      <xdr:col>6</xdr:col>
      <xdr:colOff>38100</xdr:colOff>
      <xdr:row>35</xdr:row>
      <xdr:rowOff>108727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0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125254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8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13105</xdr:rowOff>
    </xdr:from>
    <xdr:to>
      <xdr:col>24</xdr:col>
      <xdr:colOff>62865</xdr:colOff>
      <xdr:row>58</xdr:row>
      <xdr:rowOff>128417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57055"/>
          <a:ext cx="1270" cy="1315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132244</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7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128417</xdr:rowOff>
    </xdr:from>
    <xdr:to>
      <xdr:col>24</xdr:col>
      <xdr:colOff>152400</xdr:colOff>
      <xdr:row>58</xdr:row>
      <xdr:rowOff>128417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72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131232</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32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13105</xdr:rowOff>
    </xdr:from>
    <xdr:to>
      <xdr:col>24</xdr:col>
      <xdr:colOff>152400</xdr:colOff>
      <xdr:row>51</xdr:row>
      <xdr:rowOff>13105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5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55738</xdr:rowOff>
    </xdr:from>
    <xdr:to>
      <xdr:col>24</xdr:col>
      <xdr:colOff>63500</xdr:colOff>
      <xdr:row>53</xdr:row>
      <xdr:rowOff>71593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142588"/>
          <a:ext cx="838200" cy="1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35094</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64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56667</xdr:rowOff>
    </xdr:from>
    <xdr:to>
      <xdr:col>24</xdr:col>
      <xdr:colOff>114300</xdr:colOff>
      <xdr:row>55</xdr:row>
      <xdr:rowOff>158267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55738</xdr:rowOff>
    </xdr:from>
    <xdr:to>
      <xdr:col>19</xdr:col>
      <xdr:colOff>177800</xdr:colOff>
      <xdr:row>54</xdr:row>
      <xdr:rowOff>92151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142588"/>
          <a:ext cx="889000" cy="20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106421</xdr:rowOff>
    </xdr:from>
    <xdr:to>
      <xdr:col>20</xdr:col>
      <xdr:colOff>38100</xdr:colOff>
      <xdr:row>56</xdr:row>
      <xdr:rowOff>36571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27698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62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91612</xdr:rowOff>
    </xdr:from>
    <xdr:to>
      <xdr:col>15</xdr:col>
      <xdr:colOff>50800</xdr:colOff>
      <xdr:row>54</xdr:row>
      <xdr:rowOff>92151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178462"/>
          <a:ext cx="889000" cy="17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72702</xdr:rowOff>
    </xdr:from>
    <xdr:to>
      <xdr:col>15</xdr:col>
      <xdr:colOff>101600</xdr:colOff>
      <xdr:row>56</xdr:row>
      <xdr:rowOff>2852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0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165429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9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91612</xdr:rowOff>
    </xdr:from>
    <xdr:to>
      <xdr:col>10</xdr:col>
      <xdr:colOff>114300</xdr:colOff>
      <xdr:row>55</xdr:row>
      <xdr:rowOff>125413</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178462"/>
          <a:ext cx="889000" cy="37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157464</xdr:rowOff>
    </xdr:from>
    <xdr:to>
      <xdr:col>10</xdr:col>
      <xdr:colOff>165100</xdr:colOff>
      <xdr:row>56</xdr:row>
      <xdr:rowOff>87614</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58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78741</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61256</xdr:rowOff>
    </xdr:from>
    <xdr:to>
      <xdr:col>6</xdr:col>
      <xdr:colOff>38100</xdr:colOff>
      <xdr:row>56</xdr:row>
      <xdr:rowOff>162856</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6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153983</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5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20793</xdr:rowOff>
    </xdr:from>
    <xdr:to>
      <xdr:col>24</xdr:col>
      <xdr:colOff>114300</xdr:colOff>
      <xdr:row>53</xdr:row>
      <xdr:rowOff>122393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10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43670</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8959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4938</xdr:rowOff>
    </xdr:from>
    <xdr:to>
      <xdr:col>20</xdr:col>
      <xdr:colOff>38100</xdr:colOff>
      <xdr:row>53</xdr:row>
      <xdr:rowOff>106538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09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123065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886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41351</xdr:rowOff>
    </xdr:from>
    <xdr:to>
      <xdr:col>15</xdr:col>
      <xdr:colOff>101600</xdr:colOff>
      <xdr:row>54</xdr:row>
      <xdr:rowOff>142951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29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159478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07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40812</xdr:rowOff>
    </xdr:from>
    <xdr:to>
      <xdr:col>10</xdr:col>
      <xdr:colOff>165100</xdr:colOff>
      <xdr:row>53</xdr:row>
      <xdr:rowOff>142412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12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158939</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19795" y="890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74613</xdr:rowOff>
    </xdr:from>
    <xdr:to>
      <xdr:col>6</xdr:col>
      <xdr:colOff>38100</xdr:colOff>
      <xdr:row>56</xdr:row>
      <xdr:rowOff>4763</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5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21290</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27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54570</xdr:rowOff>
    </xdr:from>
    <xdr:to>
      <xdr:col>24</xdr:col>
      <xdr:colOff>62865</xdr:colOff>
      <xdr:row>78</xdr:row>
      <xdr:rowOff>75189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56070"/>
          <a:ext cx="1270" cy="139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79016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5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75189</xdr:rowOff>
    </xdr:from>
    <xdr:to>
      <xdr:col>24</xdr:col>
      <xdr:colOff>152400</xdr:colOff>
      <xdr:row>78</xdr:row>
      <xdr:rowOff>75189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48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3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54570</xdr:rowOff>
    </xdr:from>
    <xdr:to>
      <xdr:col>24</xdr:col>
      <xdr:colOff>152400</xdr:colOff>
      <xdr:row>70</xdr:row>
      <xdr:rowOff>54570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56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129322</xdr:rowOff>
    </xdr:from>
    <xdr:to>
      <xdr:col>24</xdr:col>
      <xdr:colOff>63500</xdr:colOff>
      <xdr:row>75</xdr:row>
      <xdr:rowOff>142672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2988072"/>
          <a:ext cx="838200" cy="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97000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272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118573</xdr:rowOff>
    </xdr:from>
    <xdr:to>
      <xdr:col>24</xdr:col>
      <xdr:colOff>114300</xdr:colOff>
      <xdr:row>77</xdr:row>
      <xdr:rowOff>48723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4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129322</xdr:rowOff>
    </xdr:from>
    <xdr:to>
      <xdr:col>19</xdr:col>
      <xdr:colOff>177800</xdr:colOff>
      <xdr:row>76</xdr:row>
      <xdr:rowOff>895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2988072"/>
          <a:ext cx="889000" cy="4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43591</xdr:rowOff>
    </xdr:from>
    <xdr:to>
      <xdr:col>20</xdr:col>
      <xdr:colOff>38100</xdr:colOff>
      <xdr:row>76</xdr:row>
      <xdr:rowOff>145191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07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136318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6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112725</xdr:rowOff>
    </xdr:from>
    <xdr:to>
      <xdr:col>15</xdr:col>
      <xdr:colOff>50800</xdr:colOff>
      <xdr:row>76</xdr:row>
      <xdr:rowOff>895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2971475"/>
          <a:ext cx="889000" cy="5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84190</xdr:rowOff>
    </xdr:from>
    <xdr:to>
      <xdr:col>15</xdr:col>
      <xdr:colOff>101600</xdr:colOff>
      <xdr:row>77</xdr:row>
      <xdr:rowOff>14340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11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5467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2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112725</xdr:rowOff>
    </xdr:from>
    <xdr:to>
      <xdr:col>10</xdr:col>
      <xdr:colOff>114300</xdr:colOff>
      <xdr:row>76</xdr:row>
      <xdr:rowOff>158674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2971475"/>
          <a:ext cx="889000" cy="21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47706</xdr:rowOff>
    </xdr:from>
    <xdr:to>
      <xdr:col>10</xdr:col>
      <xdr:colOff>165100</xdr:colOff>
      <xdr:row>77</xdr:row>
      <xdr:rowOff>149306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4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140433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34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30835</xdr:rowOff>
    </xdr:from>
    <xdr:to>
      <xdr:col>6</xdr:col>
      <xdr:colOff>38100</xdr:colOff>
      <xdr:row>77</xdr:row>
      <xdr:rowOff>132435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123562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32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91872</xdr:rowOff>
    </xdr:from>
    <xdr:to>
      <xdr:col>24</xdr:col>
      <xdr:colOff>114300</xdr:colOff>
      <xdr:row>76</xdr:row>
      <xdr:rowOff>22022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95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114749</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80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78522</xdr:rowOff>
    </xdr:from>
    <xdr:to>
      <xdr:col>20</xdr:col>
      <xdr:colOff>38100</xdr:colOff>
      <xdr:row>76</xdr:row>
      <xdr:rowOff>8672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9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25199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71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121544</xdr:rowOff>
    </xdr:from>
    <xdr:to>
      <xdr:col>15</xdr:col>
      <xdr:colOff>101600</xdr:colOff>
      <xdr:row>76</xdr:row>
      <xdr:rowOff>51693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9802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68221</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75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61925</xdr:rowOff>
    </xdr:from>
    <xdr:to>
      <xdr:col>10</xdr:col>
      <xdr:colOff>165100</xdr:colOff>
      <xdr:row>75</xdr:row>
      <xdr:rowOff>163525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9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8602</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69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107874</xdr:rowOff>
    </xdr:from>
    <xdr:to>
      <xdr:col>6</xdr:col>
      <xdr:colOff>38100</xdr:colOff>
      <xdr:row>77</xdr:row>
      <xdr:rowOff>38024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13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54551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913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56900</xdr:rowOff>
    </xdr:from>
    <xdr:to>
      <xdr:col>24</xdr:col>
      <xdr:colOff>62865</xdr:colOff>
      <xdr:row>99</xdr:row>
      <xdr:rowOff>37654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58850"/>
          <a:ext cx="1270" cy="1352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41481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1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37654</xdr:rowOff>
    </xdr:from>
    <xdr:to>
      <xdr:col>24</xdr:col>
      <xdr:colOff>152400</xdr:colOff>
      <xdr:row>99</xdr:row>
      <xdr:rowOff>37654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1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3577</xdr:rowOff>
    </xdr:from>
    <xdr:ext cx="534377"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3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56900</xdr:rowOff>
    </xdr:from>
    <xdr:to>
      <xdr:col>24</xdr:col>
      <xdr:colOff>152400</xdr:colOff>
      <xdr:row>91</xdr:row>
      <xdr:rowOff>56900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152958</xdr:rowOff>
    </xdr:from>
    <xdr:to>
      <xdr:col>24</xdr:col>
      <xdr:colOff>63500</xdr:colOff>
      <xdr:row>96</xdr:row>
      <xdr:rowOff>79259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440708"/>
          <a:ext cx="838200" cy="9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22257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1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170830</xdr:rowOff>
    </xdr:from>
    <xdr:to>
      <xdr:col>24</xdr:col>
      <xdr:colOff>114300</xdr:colOff>
      <xdr:row>96</xdr:row>
      <xdr:rowOff>100980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152958</xdr:rowOff>
    </xdr:from>
    <xdr:to>
      <xdr:col>19</xdr:col>
      <xdr:colOff>177800</xdr:colOff>
      <xdr:row>95</xdr:row>
      <xdr:rowOff>161531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440708"/>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160269</xdr:rowOff>
    </xdr:from>
    <xdr:to>
      <xdr:col>20</xdr:col>
      <xdr:colOff>38100</xdr:colOff>
      <xdr:row>96</xdr:row>
      <xdr:rowOff>90419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81546</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4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161531</xdr:rowOff>
    </xdr:from>
    <xdr:to>
      <xdr:col>15</xdr:col>
      <xdr:colOff>50800</xdr:colOff>
      <xdr:row>96</xdr:row>
      <xdr:rowOff>110348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49281"/>
          <a:ext cx="889000" cy="12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153594</xdr:rowOff>
    </xdr:from>
    <xdr:to>
      <xdr:col>15</xdr:col>
      <xdr:colOff>101600</xdr:colOff>
      <xdr:row>96</xdr:row>
      <xdr:rowOff>83744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74871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5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83601</xdr:rowOff>
    </xdr:from>
    <xdr:to>
      <xdr:col>10</xdr:col>
      <xdr:colOff>114300</xdr:colOff>
      <xdr:row>96</xdr:row>
      <xdr:rowOff>110348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542801"/>
          <a:ext cx="889000" cy="2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62588</xdr:rowOff>
    </xdr:from>
    <xdr:to>
      <xdr:col>10</xdr:col>
      <xdr:colOff>165100</xdr:colOff>
      <xdr:row>96</xdr:row>
      <xdr:rowOff>164188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155315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1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141432</xdr:rowOff>
    </xdr:from>
    <xdr:to>
      <xdr:col>6</xdr:col>
      <xdr:colOff>38100</xdr:colOff>
      <xdr:row>96</xdr:row>
      <xdr:rowOff>71582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42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88109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20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28459</xdr:rowOff>
    </xdr:from>
    <xdr:to>
      <xdr:col>24</xdr:col>
      <xdr:colOff>114300</xdr:colOff>
      <xdr:row>96</xdr:row>
      <xdr:rowOff>130059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8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6886</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6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102158</xdr:rowOff>
    </xdr:from>
    <xdr:to>
      <xdr:col>20</xdr:col>
      <xdr:colOff>38100</xdr:colOff>
      <xdr:row>96</xdr:row>
      <xdr:rowOff>32308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38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48835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16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110731</xdr:rowOff>
    </xdr:from>
    <xdr:to>
      <xdr:col>15</xdr:col>
      <xdr:colOff>101600</xdr:colOff>
      <xdr:row>96</xdr:row>
      <xdr:rowOff>40881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3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57408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17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59548</xdr:rowOff>
    </xdr:from>
    <xdr:to>
      <xdr:col>10</xdr:col>
      <xdr:colOff>165100</xdr:colOff>
      <xdr:row>96</xdr:row>
      <xdr:rowOff>161148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1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6225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29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32801</xdr:rowOff>
    </xdr:from>
    <xdr:to>
      <xdr:col>6</xdr:col>
      <xdr:colOff>38100</xdr:colOff>
      <xdr:row>96</xdr:row>
      <xdr:rowOff>134401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9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125528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58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169029</xdr:rowOff>
    </xdr:from>
    <xdr:to>
      <xdr:col>54</xdr:col>
      <xdr:colOff>189865</xdr:colOff>
      <xdr:row>38</xdr:row>
      <xdr:rowOff>147785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12529"/>
          <a:ext cx="1270" cy="1350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151612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6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147785</xdr:rowOff>
    </xdr:from>
    <xdr:to>
      <xdr:col>55</xdr:col>
      <xdr:colOff>88900</xdr:colOff>
      <xdr:row>38</xdr:row>
      <xdr:rowOff>147785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6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115706</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87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169029</xdr:rowOff>
    </xdr:from>
    <xdr:to>
      <xdr:col>55</xdr:col>
      <xdr:colOff>88900</xdr:colOff>
      <xdr:row>30</xdr:row>
      <xdr:rowOff>169029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1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66838</xdr:rowOff>
    </xdr:from>
    <xdr:to>
      <xdr:col>55</xdr:col>
      <xdr:colOff>0</xdr:colOff>
      <xdr:row>38</xdr:row>
      <xdr:rowOff>73158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581938"/>
          <a:ext cx="838200" cy="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2664</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346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151237</xdr:rowOff>
    </xdr:from>
    <xdr:to>
      <xdr:col>55</xdr:col>
      <xdr:colOff>50800</xdr:colOff>
      <xdr:row>38</xdr:row>
      <xdr:rowOff>81387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9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66838</xdr:rowOff>
    </xdr:from>
    <xdr:to>
      <xdr:col>50</xdr:col>
      <xdr:colOff>114300</xdr:colOff>
      <xdr:row>38</xdr:row>
      <xdr:rowOff>84861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581938"/>
          <a:ext cx="889000" cy="1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13467</xdr:rowOff>
    </xdr:from>
    <xdr:to>
      <xdr:col>50</xdr:col>
      <xdr:colOff>165100</xdr:colOff>
      <xdr:row>38</xdr:row>
      <xdr:rowOff>115067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5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131595</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30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78033</xdr:rowOff>
    </xdr:from>
    <xdr:to>
      <xdr:col>45</xdr:col>
      <xdr:colOff>177800</xdr:colOff>
      <xdr:row>38</xdr:row>
      <xdr:rowOff>84861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593133"/>
          <a:ext cx="889000" cy="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18375</xdr:rowOff>
    </xdr:from>
    <xdr:to>
      <xdr:col>46</xdr:col>
      <xdr:colOff>38100</xdr:colOff>
      <xdr:row>38</xdr:row>
      <xdr:rowOff>119975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53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136502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30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78033</xdr:rowOff>
    </xdr:from>
    <xdr:to>
      <xdr:col>41</xdr:col>
      <xdr:colOff>50800</xdr:colOff>
      <xdr:row>38</xdr:row>
      <xdr:rowOff>102324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593133"/>
          <a:ext cx="889000" cy="2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27203</xdr:rowOff>
    </xdr:from>
    <xdr:to>
      <xdr:col>41</xdr:col>
      <xdr:colOff>101600</xdr:colOff>
      <xdr:row>38</xdr:row>
      <xdr:rowOff>128803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54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145330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31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49987</xdr:rowOff>
    </xdr:from>
    <xdr:to>
      <xdr:col>36</xdr:col>
      <xdr:colOff>165100</xdr:colOff>
      <xdr:row>38</xdr:row>
      <xdr:rowOff>151587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6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168113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22358</xdr:rowOff>
    </xdr:from>
    <xdr:to>
      <xdr:col>55</xdr:col>
      <xdr:colOff>50800</xdr:colOff>
      <xdr:row>38</xdr:row>
      <xdr:rowOff>123958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53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129664</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47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16038</xdr:rowOff>
    </xdr:from>
    <xdr:to>
      <xdr:col>50</xdr:col>
      <xdr:colOff>165100</xdr:colOff>
      <xdr:row>38</xdr:row>
      <xdr:rowOff>117638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53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108765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6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34061</xdr:rowOff>
    </xdr:from>
    <xdr:to>
      <xdr:col>46</xdr:col>
      <xdr:colOff>38100</xdr:colOff>
      <xdr:row>38</xdr:row>
      <xdr:rowOff>135661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54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126788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64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27233</xdr:rowOff>
    </xdr:from>
    <xdr:to>
      <xdr:col>41</xdr:col>
      <xdr:colOff>101600</xdr:colOff>
      <xdr:row>38</xdr:row>
      <xdr:rowOff>128833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54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119960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6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51524</xdr:rowOff>
    </xdr:from>
    <xdr:to>
      <xdr:col>36</xdr:col>
      <xdr:colOff>165100</xdr:colOff>
      <xdr:row>38</xdr:row>
      <xdr:rowOff>153124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6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144251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65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46092</xdr:rowOff>
    </xdr:from>
    <xdr:to>
      <xdr:col>54</xdr:col>
      <xdr:colOff>189865</xdr:colOff>
      <xdr:row>59</xdr:row>
      <xdr:rowOff>64014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18592"/>
          <a:ext cx="1270" cy="15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67841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8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64014</xdr:rowOff>
    </xdr:from>
    <xdr:to>
      <xdr:col>55</xdr:col>
      <xdr:colOff>88900</xdr:colOff>
      <xdr:row>59</xdr:row>
      <xdr:rowOff>64014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7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164219</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93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46092</xdr:rowOff>
    </xdr:from>
    <xdr:to>
      <xdr:col>55</xdr:col>
      <xdr:colOff>88900</xdr:colOff>
      <xdr:row>50</xdr:row>
      <xdr:rowOff>46092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1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113480</xdr:rowOff>
    </xdr:from>
    <xdr:to>
      <xdr:col>55</xdr:col>
      <xdr:colOff>0</xdr:colOff>
      <xdr:row>58</xdr:row>
      <xdr:rowOff>146738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10057580"/>
          <a:ext cx="838200" cy="3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84897</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85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113480</xdr:rowOff>
    </xdr:from>
    <xdr:to>
      <xdr:col>50</xdr:col>
      <xdr:colOff>114300</xdr:colOff>
      <xdr:row>58</xdr:row>
      <xdr:rowOff>154907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10057580"/>
          <a:ext cx="889000" cy="4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58041</xdr:rowOff>
    </xdr:from>
    <xdr:to>
      <xdr:col>50</xdr:col>
      <xdr:colOff>165100</xdr:colOff>
      <xdr:row>58</xdr:row>
      <xdr:rowOff>159641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1000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4718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77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132246</xdr:rowOff>
    </xdr:from>
    <xdr:to>
      <xdr:col>45</xdr:col>
      <xdr:colOff>177800</xdr:colOff>
      <xdr:row>58</xdr:row>
      <xdr:rowOff>154907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10076346"/>
          <a:ext cx="889000" cy="2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31549</xdr:rowOff>
    </xdr:from>
    <xdr:to>
      <xdr:col>46</xdr:col>
      <xdr:colOff>38100</xdr:colOff>
      <xdr:row>58</xdr:row>
      <xdr:rowOff>133149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97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149676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75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119734</xdr:rowOff>
    </xdr:from>
    <xdr:to>
      <xdr:col>41</xdr:col>
      <xdr:colOff>50800</xdr:colOff>
      <xdr:row>58</xdr:row>
      <xdr:rowOff>132246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10063834"/>
          <a:ext cx="889000" cy="1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92856</xdr:rowOff>
    </xdr:from>
    <xdr:to>
      <xdr:col>41</xdr:col>
      <xdr:colOff>101600</xdr:colOff>
      <xdr:row>59</xdr:row>
      <xdr:rowOff>23006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10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14133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1012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80401</xdr:rowOff>
    </xdr:from>
    <xdr:to>
      <xdr:col>36</xdr:col>
      <xdr:colOff>165100</xdr:colOff>
      <xdr:row>59</xdr:row>
      <xdr:rowOff>10551</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1002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1678</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1011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95938</xdr:rowOff>
    </xdr:from>
    <xdr:to>
      <xdr:col>55</xdr:col>
      <xdr:colOff>50800</xdr:colOff>
      <xdr:row>59</xdr:row>
      <xdr:rowOff>26088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1004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40447</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98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62680</xdr:rowOff>
    </xdr:from>
    <xdr:to>
      <xdr:col>50</xdr:col>
      <xdr:colOff>165100</xdr:colOff>
      <xdr:row>58</xdr:row>
      <xdr:rowOff>164280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1000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155407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1009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104107</xdr:rowOff>
    </xdr:from>
    <xdr:to>
      <xdr:col>46</xdr:col>
      <xdr:colOff>38100</xdr:colOff>
      <xdr:row>59</xdr:row>
      <xdr:rowOff>34257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1004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25384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1014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81446</xdr:rowOff>
    </xdr:from>
    <xdr:to>
      <xdr:col>41</xdr:col>
      <xdr:colOff>101600</xdr:colOff>
      <xdr:row>59</xdr:row>
      <xdr:rowOff>11596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1002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28123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80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68934</xdr:rowOff>
    </xdr:from>
    <xdr:to>
      <xdr:col>36</xdr:col>
      <xdr:colOff>165100</xdr:colOff>
      <xdr:row>58</xdr:row>
      <xdr:rowOff>170534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1001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15611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78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39198</xdr:rowOff>
    </xdr:from>
    <xdr:to>
      <xdr:col>54</xdr:col>
      <xdr:colOff>189865</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212148"/>
          <a:ext cx="1270" cy="143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157325</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87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39198</xdr:rowOff>
    </xdr:from>
    <xdr:to>
      <xdr:col>55</xdr:col>
      <xdr:colOff>88900</xdr:colOff>
      <xdr:row>71</xdr:row>
      <xdr:rowOff>39198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2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15991</xdr:rowOff>
    </xdr:from>
    <xdr:to>
      <xdr:col>55</xdr:col>
      <xdr:colOff>0</xdr:colOff>
      <xdr:row>79</xdr:row>
      <xdr:rowOff>77972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560541"/>
          <a:ext cx="838200" cy="6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123345</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496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144918</xdr:rowOff>
    </xdr:from>
    <xdr:to>
      <xdr:col>55</xdr:col>
      <xdr:colOff>50800</xdr:colOff>
      <xdr:row>79</xdr:row>
      <xdr:rowOff>75068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51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43328</xdr:rowOff>
    </xdr:from>
    <xdr:to>
      <xdr:col>50</xdr:col>
      <xdr:colOff>114300</xdr:colOff>
      <xdr:row>79</xdr:row>
      <xdr:rowOff>77972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587878"/>
          <a:ext cx="889000" cy="3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137384</xdr:rowOff>
    </xdr:from>
    <xdr:to>
      <xdr:col>50</xdr:col>
      <xdr:colOff>165100</xdr:colOff>
      <xdr:row>79</xdr:row>
      <xdr:rowOff>67534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51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84061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28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43328</xdr:rowOff>
    </xdr:from>
    <xdr:to>
      <xdr:col>45</xdr:col>
      <xdr:colOff>177800</xdr:colOff>
      <xdr:row>79</xdr:row>
      <xdr:rowOff>43402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587878"/>
          <a:ext cx="889000" cy="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119805</xdr:rowOff>
    </xdr:from>
    <xdr:to>
      <xdr:col>46</xdr:col>
      <xdr:colOff>38100</xdr:colOff>
      <xdr:row>79</xdr:row>
      <xdr:rowOff>49955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4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66482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26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43402</xdr:rowOff>
    </xdr:from>
    <xdr:to>
      <xdr:col>41</xdr:col>
      <xdr:colOff>50800</xdr:colOff>
      <xdr:row>79</xdr:row>
      <xdr:rowOff>43773</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587952"/>
          <a:ext cx="889000" cy="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154919</xdr:rowOff>
    </xdr:from>
    <xdr:to>
      <xdr:col>41</xdr:col>
      <xdr:colOff>101600</xdr:colOff>
      <xdr:row>79</xdr:row>
      <xdr:rowOff>85069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52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101596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30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153572</xdr:rowOff>
    </xdr:from>
    <xdr:to>
      <xdr:col>36</xdr:col>
      <xdr:colOff>165100</xdr:colOff>
      <xdr:row>79</xdr:row>
      <xdr:rowOff>83722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5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100249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3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136641</xdr:rowOff>
    </xdr:from>
    <xdr:to>
      <xdr:col>55</xdr:col>
      <xdr:colOff>50800</xdr:colOff>
      <xdr:row>79</xdr:row>
      <xdr:rowOff>66791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50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96018</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2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27172</xdr:rowOff>
    </xdr:from>
    <xdr:to>
      <xdr:col>50</xdr:col>
      <xdr:colOff>165100</xdr:colOff>
      <xdr:row>79</xdr:row>
      <xdr:rowOff>128772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57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119899</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36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163978</xdr:rowOff>
    </xdr:from>
    <xdr:to>
      <xdr:col>46</xdr:col>
      <xdr:colOff>38100</xdr:colOff>
      <xdr:row>79</xdr:row>
      <xdr:rowOff>94128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53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85255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362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164052</xdr:rowOff>
    </xdr:from>
    <xdr:to>
      <xdr:col>41</xdr:col>
      <xdr:colOff>101600</xdr:colOff>
      <xdr:row>79</xdr:row>
      <xdr:rowOff>94202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53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85329</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362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164423</xdr:rowOff>
    </xdr:from>
    <xdr:to>
      <xdr:col>36</xdr:col>
      <xdr:colOff>165100</xdr:colOff>
      <xdr:row>79</xdr:row>
      <xdr:rowOff>94573</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53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85700</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363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89326</xdr:rowOff>
    </xdr:from>
    <xdr:to>
      <xdr:col>54</xdr:col>
      <xdr:colOff>189865</xdr:colOff>
      <xdr:row>98</xdr:row>
      <xdr:rowOff>127143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348376"/>
          <a:ext cx="1270" cy="158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130970</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3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127143</xdr:rowOff>
    </xdr:from>
    <xdr:to>
      <xdr:col>55</xdr:col>
      <xdr:colOff>88900</xdr:colOff>
      <xdr:row>98</xdr:row>
      <xdr:rowOff>127143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29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36003</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1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89326</xdr:rowOff>
    </xdr:from>
    <xdr:to>
      <xdr:col>55</xdr:col>
      <xdr:colOff>88900</xdr:colOff>
      <xdr:row>89</xdr:row>
      <xdr:rowOff>89326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3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73537</xdr:rowOff>
    </xdr:from>
    <xdr:to>
      <xdr:col>55</xdr:col>
      <xdr:colOff>0</xdr:colOff>
      <xdr:row>97</xdr:row>
      <xdr:rowOff>159082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5846937"/>
          <a:ext cx="838200" cy="94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254</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288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148827</xdr:rowOff>
    </xdr:from>
    <xdr:to>
      <xdr:col>55</xdr:col>
      <xdr:colOff>50800</xdr:colOff>
      <xdr:row>96</xdr:row>
      <xdr:rowOff>78977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3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73537</xdr:rowOff>
    </xdr:from>
    <xdr:to>
      <xdr:col>50</xdr:col>
      <xdr:colOff>114300</xdr:colOff>
      <xdr:row>96</xdr:row>
      <xdr:rowOff>122571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5846937"/>
          <a:ext cx="889000" cy="73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124969</xdr:rowOff>
    </xdr:from>
    <xdr:to>
      <xdr:col>50</xdr:col>
      <xdr:colOff>165100</xdr:colOff>
      <xdr:row>96</xdr:row>
      <xdr:rowOff>55119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41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46246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50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45141</xdr:rowOff>
    </xdr:from>
    <xdr:to>
      <xdr:col>45</xdr:col>
      <xdr:colOff>177800</xdr:colOff>
      <xdr:row>96</xdr:row>
      <xdr:rowOff>122571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332891"/>
          <a:ext cx="889000" cy="24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85651</xdr:rowOff>
    </xdr:from>
    <xdr:to>
      <xdr:col>46</xdr:col>
      <xdr:colOff>38100</xdr:colOff>
      <xdr:row>97</xdr:row>
      <xdr:rowOff>15801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54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6928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63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105801</xdr:rowOff>
    </xdr:from>
    <xdr:to>
      <xdr:col>41</xdr:col>
      <xdr:colOff>50800</xdr:colOff>
      <xdr:row>95</xdr:row>
      <xdr:rowOff>45141</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222101"/>
          <a:ext cx="889000" cy="1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100166</xdr:rowOff>
    </xdr:from>
    <xdr:to>
      <xdr:col>41</xdr:col>
      <xdr:colOff>101600</xdr:colOff>
      <xdr:row>97</xdr:row>
      <xdr:rowOff>30316</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5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21443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65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45465</xdr:rowOff>
    </xdr:from>
    <xdr:to>
      <xdr:col>36</xdr:col>
      <xdr:colOff>165100</xdr:colOff>
      <xdr:row>96</xdr:row>
      <xdr:rowOff>147065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138192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59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108282</xdr:rowOff>
    </xdr:from>
    <xdr:to>
      <xdr:col>55</xdr:col>
      <xdr:colOff>50800</xdr:colOff>
      <xdr:row>98</xdr:row>
      <xdr:rowOff>38432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73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86709</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71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22737</xdr:rowOff>
    </xdr:from>
    <xdr:to>
      <xdr:col>50</xdr:col>
      <xdr:colOff>165100</xdr:colOff>
      <xdr:row>92</xdr:row>
      <xdr:rowOff>124337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57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140864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557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71771</xdr:rowOff>
    </xdr:from>
    <xdr:to>
      <xdr:col>46</xdr:col>
      <xdr:colOff>38100</xdr:colOff>
      <xdr:row>97</xdr:row>
      <xdr:rowOff>1921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53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18448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30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165791</xdr:rowOff>
    </xdr:from>
    <xdr:to>
      <xdr:col>41</xdr:col>
      <xdr:colOff>101600</xdr:colOff>
      <xdr:row>95</xdr:row>
      <xdr:rowOff>95941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28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112468</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05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55001</xdr:rowOff>
    </xdr:from>
    <xdr:to>
      <xdr:col>36</xdr:col>
      <xdr:colOff>165100</xdr:colOff>
      <xdr:row>94</xdr:row>
      <xdr:rowOff>156601</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17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1678</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594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122517</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437467"/>
          <a:ext cx="1269" cy="1293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69194</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21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122517</xdr:rowOff>
    </xdr:from>
    <xdr:to>
      <xdr:col>86</xdr:col>
      <xdr:colOff>25400</xdr:colOff>
      <xdr:row>31</xdr:row>
      <xdr:rowOff>122517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437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114554</xdr:rowOff>
    </xdr:from>
    <xdr:to>
      <xdr:col>85</xdr:col>
      <xdr:colOff>127000</xdr:colOff>
      <xdr:row>38</xdr:row>
      <xdr:rowOff>128594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629654"/>
          <a:ext cx="838200" cy="1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43426</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387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20548</xdr:rowOff>
    </xdr:from>
    <xdr:to>
      <xdr:col>85</xdr:col>
      <xdr:colOff>177800</xdr:colOff>
      <xdr:row>38</xdr:row>
      <xdr:rowOff>122148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114554</xdr:rowOff>
    </xdr:from>
    <xdr:to>
      <xdr:col>81</xdr:col>
      <xdr:colOff>50800</xdr:colOff>
      <xdr:row>38</xdr:row>
      <xdr:rowOff>141529</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629654"/>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48457</xdr:rowOff>
    </xdr:from>
    <xdr:to>
      <xdr:col>81</xdr:col>
      <xdr:colOff>101600</xdr:colOff>
      <xdr:row>38</xdr:row>
      <xdr:rowOff>150057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166584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3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85598</xdr:rowOff>
    </xdr:from>
    <xdr:to>
      <xdr:col>76</xdr:col>
      <xdr:colOff>114300</xdr:colOff>
      <xdr:row>38</xdr:row>
      <xdr:rowOff>141529</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600698"/>
          <a:ext cx="889000" cy="5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26073</xdr:rowOff>
    </xdr:from>
    <xdr:to>
      <xdr:col>76</xdr:col>
      <xdr:colOff>165100</xdr:colOff>
      <xdr:row>38</xdr:row>
      <xdr:rowOff>127673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144200</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3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85598</xdr:rowOff>
    </xdr:from>
    <xdr:to>
      <xdr:col>71</xdr:col>
      <xdr:colOff>177800</xdr:colOff>
      <xdr:row>39</xdr:row>
      <xdr:rowOff>9989</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600698"/>
          <a:ext cx="889000" cy="9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103625</xdr:rowOff>
    </xdr:from>
    <xdr:to>
      <xdr:col>72</xdr:col>
      <xdr:colOff>38100</xdr:colOff>
      <xdr:row>39</xdr:row>
      <xdr:rowOff>33775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24902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71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97854</xdr:rowOff>
    </xdr:from>
    <xdr:to>
      <xdr:col>67</xdr:col>
      <xdr:colOff>101600</xdr:colOff>
      <xdr:row>39</xdr:row>
      <xdr:rowOff>28004</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1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44530</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8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77794</xdr:rowOff>
    </xdr:from>
    <xdr:to>
      <xdr:col>85</xdr:col>
      <xdr:colOff>177800</xdr:colOff>
      <xdr:row>39</xdr:row>
      <xdr:rowOff>7944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59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170426</xdr:rowOff>
    </xdr:from>
    <xdr:ext cx="469744"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14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63754</xdr:rowOff>
    </xdr:from>
    <xdr:to>
      <xdr:col>81</xdr:col>
      <xdr:colOff>101600</xdr:colOff>
      <xdr:row>38</xdr:row>
      <xdr:rowOff>165354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156481</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46428" y="667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90729</xdr:rowOff>
    </xdr:from>
    <xdr:to>
      <xdr:col>76</xdr:col>
      <xdr:colOff>165100</xdr:colOff>
      <xdr:row>39</xdr:row>
      <xdr:rowOff>20879</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0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12006</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57428" y="669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34798</xdr:rowOff>
    </xdr:from>
    <xdr:to>
      <xdr:col>72</xdr:col>
      <xdr:colOff>38100</xdr:colOff>
      <xdr:row>38</xdr:row>
      <xdr:rowOff>136398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54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152925</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632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130639</xdr:rowOff>
    </xdr:from>
    <xdr:to>
      <xdr:col>67</xdr:col>
      <xdr:colOff>101600</xdr:colOff>
      <xdr:row>39</xdr:row>
      <xdr:rowOff>60789</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4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51916</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79428" y="673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失業対策事業費グラフ枠">
          <a:extLst>
            <a:ext uri="{FF2B5EF4-FFF2-40B4-BE49-F238E27FC236}">
              <a16:creationId xmlns:a16="http://schemas.microsoft.com/office/drawing/2014/main" id="{00000000-0008-0000-06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8" name="失業対策事業費最小値テキスト">
          <a:extLst>
            <a:ext uri="{FF2B5EF4-FFF2-40B4-BE49-F238E27FC236}">
              <a16:creationId xmlns:a16="http://schemas.microsoft.com/office/drawing/2014/main" id="{00000000-0008-0000-0600-000042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80" name="失業対策事業費最大値テキスト">
          <a:extLst>
            <a:ext uri="{FF2B5EF4-FFF2-40B4-BE49-F238E27FC236}">
              <a16:creationId xmlns:a16="http://schemas.microsoft.com/office/drawing/2014/main" id="{00000000-0008-0000-0600-000044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83" name="失業対策事業費平均値テキスト">
          <a:extLst>
            <a:ext uri="{FF2B5EF4-FFF2-40B4-BE49-F238E27FC236}">
              <a16:creationId xmlns:a16="http://schemas.microsoft.com/office/drawing/2014/main" id="{00000000-0008-0000-0600-000047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94" name="フローチャート: 判断 593">
          <a:extLst>
            <a:ext uri="{FF2B5EF4-FFF2-40B4-BE49-F238E27FC236}">
              <a16:creationId xmlns:a16="http://schemas.microsoft.com/office/drawing/2014/main" id="{00000000-0008-0000-0600-000052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602" name="失業対策事業費該当値テキスト">
          <a:extLst>
            <a:ext uri="{FF2B5EF4-FFF2-40B4-BE49-F238E27FC236}">
              <a16:creationId xmlns:a16="http://schemas.microsoft.com/office/drawing/2014/main" id="{00000000-0008-0000-0600-00005A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9" name="楕円 608">
          <a:extLst>
            <a:ext uri="{FF2B5EF4-FFF2-40B4-BE49-F238E27FC236}">
              <a16:creationId xmlns:a16="http://schemas.microsoft.com/office/drawing/2014/main" id="{00000000-0008-0000-0600-000061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a:extLst>
            <a:ext uri="{FF2B5EF4-FFF2-40B4-BE49-F238E27FC236}">
              <a16:creationId xmlns:a16="http://schemas.microsoft.com/office/drawing/2014/main" id="{00000000-0008-0000-06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122961</xdr:rowOff>
    </xdr:from>
    <xdr:to>
      <xdr:col>85</xdr:col>
      <xdr:colOff>126364</xdr:colOff>
      <xdr:row>79</xdr:row>
      <xdr:rowOff>137567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6317595" y="12124461"/>
          <a:ext cx="1269" cy="1557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141394</xdr:rowOff>
    </xdr:from>
    <xdr:ext cx="534377" cy="259045"/>
    <xdr:sp macro="" textlink="">
      <xdr:nvSpPr>
        <xdr:cNvPr id="636" name="公債費最小値テキスト">
          <a:extLst>
            <a:ext uri="{FF2B5EF4-FFF2-40B4-BE49-F238E27FC236}">
              <a16:creationId xmlns:a16="http://schemas.microsoft.com/office/drawing/2014/main" id="{00000000-0008-0000-0600-00007C020000}"/>
            </a:ext>
          </a:extLst>
        </xdr:cNvPr>
        <xdr:cNvSpPr txBox="1"/>
      </xdr:nvSpPr>
      <xdr:spPr>
        <a:xfrm>
          <a:off x="16370300" y="1368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137567</xdr:rowOff>
    </xdr:from>
    <xdr:to>
      <xdr:col>86</xdr:col>
      <xdr:colOff>25400</xdr:colOff>
      <xdr:row>79</xdr:row>
      <xdr:rowOff>137567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3682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69638</xdr:rowOff>
    </xdr:from>
    <xdr:ext cx="599010" cy="259045"/>
    <xdr:sp macro="" textlink="">
      <xdr:nvSpPr>
        <xdr:cNvPr id="638" name="公債費最大値テキスト">
          <a:extLst>
            <a:ext uri="{FF2B5EF4-FFF2-40B4-BE49-F238E27FC236}">
              <a16:creationId xmlns:a16="http://schemas.microsoft.com/office/drawing/2014/main" id="{00000000-0008-0000-0600-00007E020000}"/>
            </a:ext>
          </a:extLst>
        </xdr:cNvPr>
        <xdr:cNvSpPr txBox="1"/>
      </xdr:nvSpPr>
      <xdr:spPr>
        <a:xfrm>
          <a:off x="16370300" y="11899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122961</xdr:rowOff>
    </xdr:from>
    <xdr:to>
      <xdr:col>86</xdr:col>
      <xdr:colOff>25400</xdr:colOff>
      <xdr:row>70</xdr:row>
      <xdr:rowOff>122961</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6230600" y="1212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151575</xdr:rowOff>
    </xdr:from>
    <xdr:to>
      <xdr:col>85</xdr:col>
      <xdr:colOff>127000</xdr:colOff>
      <xdr:row>76</xdr:row>
      <xdr:rowOff>167869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5481300" y="13010325"/>
          <a:ext cx="838200" cy="18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161065</xdr:rowOff>
    </xdr:from>
    <xdr:ext cx="534377" cy="259045"/>
    <xdr:sp macro="" textlink="">
      <xdr:nvSpPr>
        <xdr:cNvPr id="641" name="公債費平均値テキスト">
          <a:extLst>
            <a:ext uri="{FF2B5EF4-FFF2-40B4-BE49-F238E27FC236}">
              <a16:creationId xmlns:a16="http://schemas.microsoft.com/office/drawing/2014/main" id="{00000000-0008-0000-0600-000081020000}"/>
            </a:ext>
          </a:extLst>
        </xdr:cNvPr>
        <xdr:cNvSpPr txBox="1"/>
      </xdr:nvSpPr>
      <xdr:spPr>
        <a:xfrm>
          <a:off x="16370300" y="13191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11188</xdr:rowOff>
    </xdr:from>
    <xdr:to>
      <xdr:col>85</xdr:col>
      <xdr:colOff>177800</xdr:colOff>
      <xdr:row>77</xdr:row>
      <xdr:rowOff>112788</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6268700" y="132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167869</xdr:rowOff>
    </xdr:from>
    <xdr:to>
      <xdr:col>81</xdr:col>
      <xdr:colOff>50800</xdr:colOff>
      <xdr:row>77</xdr:row>
      <xdr:rowOff>58369</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4592300" y="13198069"/>
          <a:ext cx="889000" cy="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23050</xdr:rowOff>
    </xdr:from>
    <xdr:to>
      <xdr:col>81</xdr:col>
      <xdr:colOff>101600</xdr:colOff>
      <xdr:row>77</xdr:row>
      <xdr:rowOff>124650</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5430500" y="132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115777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31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127394</xdr:rowOff>
    </xdr:from>
    <xdr:to>
      <xdr:col>76</xdr:col>
      <xdr:colOff>114300</xdr:colOff>
      <xdr:row>77</xdr:row>
      <xdr:rowOff>58369</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3703300" y="12814694"/>
          <a:ext cx="889000" cy="44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23380</xdr:rowOff>
    </xdr:from>
    <xdr:to>
      <xdr:col>76</xdr:col>
      <xdr:colOff>165100</xdr:colOff>
      <xdr:row>77</xdr:row>
      <xdr:rowOff>124980</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45415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116107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31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127394</xdr:rowOff>
    </xdr:from>
    <xdr:to>
      <xdr:col>71</xdr:col>
      <xdr:colOff>177800</xdr:colOff>
      <xdr:row>77</xdr:row>
      <xdr:rowOff>110465</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flipV="1">
          <a:off x="12814300" y="12814694"/>
          <a:ext cx="889000" cy="49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61988</xdr:rowOff>
    </xdr:from>
    <xdr:to>
      <xdr:col>72</xdr:col>
      <xdr:colOff>38100</xdr:colOff>
      <xdr:row>77</xdr:row>
      <xdr:rowOff>163588</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3652500" y="1326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154715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5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23292</xdr:rowOff>
    </xdr:from>
    <xdr:to>
      <xdr:col>67</xdr:col>
      <xdr:colOff>101600</xdr:colOff>
      <xdr:row>77</xdr:row>
      <xdr:rowOff>124892</xdr:rowOff>
    </xdr:to>
    <xdr:sp macro="" textlink="">
      <xdr:nvSpPr>
        <xdr:cNvPr id="652" name="フローチャート: 判断 651">
          <a:extLst>
            <a:ext uri="{FF2B5EF4-FFF2-40B4-BE49-F238E27FC236}">
              <a16:creationId xmlns:a16="http://schemas.microsoft.com/office/drawing/2014/main" id="{00000000-0008-0000-0600-00008C020000}"/>
            </a:ext>
          </a:extLst>
        </xdr:cNvPr>
        <xdr:cNvSpPr/>
      </xdr:nvSpPr>
      <xdr:spPr>
        <a:xfrm>
          <a:off x="12763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141419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100774</xdr:rowOff>
    </xdr:from>
    <xdr:to>
      <xdr:col>85</xdr:col>
      <xdr:colOff>177800</xdr:colOff>
      <xdr:row>76</xdr:row>
      <xdr:rowOff>30925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6268700" y="129595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123651</xdr:rowOff>
    </xdr:from>
    <xdr:ext cx="534377" cy="259045"/>
    <xdr:sp macro="" textlink="">
      <xdr:nvSpPr>
        <xdr:cNvPr id="660" name="公債費該当値テキスト">
          <a:extLst>
            <a:ext uri="{FF2B5EF4-FFF2-40B4-BE49-F238E27FC236}">
              <a16:creationId xmlns:a16="http://schemas.microsoft.com/office/drawing/2014/main" id="{00000000-0008-0000-0600-000094020000}"/>
            </a:ext>
          </a:extLst>
        </xdr:cNvPr>
        <xdr:cNvSpPr txBox="1"/>
      </xdr:nvSpPr>
      <xdr:spPr>
        <a:xfrm>
          <a:off x="16370300" y="1281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117069</xdr:rowOff>
    </xdr:from>
    <xdr:to>
      <xdr:col>81</xdr:col>
      <xdr:colOff>101600</xdr:colOff>
      <xdr:row>77</xdr:row>
      <xdr:rowOff>47219</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5430500" y="1314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63746</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214111" y="1292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7569</xdr:rowOff>
    </xdr:from>
    <xdr:to>
      <xdr:col>76</xdr:col>
      <xdr:colOff>165100</xdr:colOff>
      <xdr:row>77</xdr:row>
      <xdr:rowOff>109169</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4541500" y="1320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125696</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4325111" y="1298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76594</xdr:rowOff>
    </xdr:from>
    <xdr:to>
      <xdr:col>72</xdr:col>
      <xdr:colOff>38100</xdr:colOff>
      <xdr:row>75</xdr:row>
      <xdr:rowOff>6744</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3652500" y="1276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23271</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253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59665</xdr:rowOff>
    </xdr:from>
    <xdr:to>
      <xdr:col>67</xdr:col>
      <xdr:colOff>101600</xdr:colOff>
      <xdr:row>77</xdr:row>
      <xdr:rowOff>161265</xdr:rowOff>
    </xdr:to>
    <xdr:sp macro="" textlink="">
      <xdr:nvSpPr>
        <xdr:cNvPr id="667" name="楕円 666">
          <a:extLst>
            <a:ext uri="{FF2B5EF4-FFF2-40B4-BE49-F238E27FC236}">
              <a16:creationId xmlns:a16="http://schemas.microsoft.com/office/drawing/2014/main" id="{00000000-0008-0000-0600-00009B020000}"/>
            </a:ext>
          </a:extLst>
        </xdr:cNvPr>
        <xdr:cNvSpPr/>
      </xdr:nvSpPr>
      <xdr:spPr>
        <a:xfrm>
          <a:off x="12763500" y="1326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152392</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47111" y="1335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a:extLst>
            <a:ext uri="{FF2B5EF4-FFF2-40B4-BE49-F238E27FC236}">
              <a16:creationId xmlns:a16="http://schemas.microsoft.com/office/drawing/2014/main" id="{00000000-0008-0000-06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21056</xdr:rowOff>
    </xdr:from>
    <xdr:to>
      <xdr:col>85</xdr:col>
      <xdr:colOff>126364</xdr:colOff>
      <xdr:row>98</xdr:row>
      <xdr:rowOff>128115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6317595" y="15451556"/>
          <a:ext cx="1269" cy="1478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131942</xdr:rowOff>
    </xdr:from>
    <xdr:ext cx="469744" cy="259045"/>
    <xdr:sp macro="" textlink="">
      <xdr:nvSpPr>
        <xdr:cNvPr id="691" name="積立金最小値テキスト">
          <a:extLst>
            <a:ext uri="{FF2B5EF4-FFF2-40B4-BE49-F238E27FC236}">
              <a16:creationId xmlns:a16="http://schemas.microsoft.com/office/drawing/2014/main" id="{00000000-0008-0000-0600-0000B3020000}"/>
            </a:ext>
          </a:extLst>
        </xdr:cNvPr>
        <xdr:cNvSpPr txBox="1"/>
      </xdr:nvSpPr>
      <xdr:spPr>
        <a:xfrm>
          <a:off x="16370300" y="1693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128115</xdr:rowOff>
    </xdr:from>
    <xdr:to>
      <xdr:col>86</xdr:col>
      <xdr:colOff>25400</xdr:colOff>
      <xdr:row>98</xdr:row>
      <xdr:rowOff>128115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693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139183</xdr:rowOff>
    </xdr:from>
    <xdr:ext cx="599010" cy="259045"/>
    <xdr:sp macro="" textlink="">
      <xdr:nvSpPr>
        <xdr:cNvPr id="693" name="積立金最大値テキスト">
          <a:extLst>
            <a:ext uri="{FF2B5EF4-FFF2-40B4-BE49-F238E27FC236}">
              <a16:creationId xmlns:a16="http://schemas.microsoft.com/office/drawing/2014/main" id="{00000000-0008-0000-0600-0000B5020000}"/>
            </a:ext>
          </a:extLst>
        </xdr:cNvPr>
        <xdr:cNvSpPr txBox="1"/>
      </xdr:nvSpPr>
      <xdr:spPr>
        <a:xfrm>
          <a:off x="16370300" y="1522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21056</xdr:rowOff>
    </xdr:from>
    <xdr:to>
      <xdr:col>86</xdr:col>
      <xdr:colOff>25400</xdr:colOff>
      <xdr:row>90</xdr:row>
      <xdr:rowOff>21056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545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101688</xdr:rowOff>
    </xdr:from>
    <xdr:to>
      <xdr:col>85</xdr:col>
      <xdr:colOff>127000</xdr:colOff>
      <xdr:row>98</xdr:row>
      <xdr:rowOff>59133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5481300" y="16732338"/>
          <a:ext cx="838200" cy="12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101573</xdr:rowOff>
    </xdr:from>
    <xdr:ext cx="534377" cy="259045"/>
    <xdr:sp macro="" textlink="">
      <xdr:nvSpPr>
        <xdr:cNvPr id="696" name="積立金平均値テキスト">
          <a:extLst>
            <a:ext uri="{FF2B5EF4-FFF2-40B4-BE49-F238E27FC236}">
              <a16:creationId xmlns:a16="http://schemas.microsoft.com/office/drawing/2014/main" id="{00000000-0008-0000-0600-0000B8020000}"/>
            </a:ext>
          </a:extLst>
        </xdr:cNvPr>
        <xdr:cNvSpPr txBox="1"/>
      </xdr:nvSpPr>
      <xdr:spPr>
        <a:xfrm>
          <a:off x="16370300" y="16560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78696</xdr:rowOff>
    </xdr:from>
    <xdr:to>
      <xdr:col>85</xdr:col>
      <xdr:colOff>177800</xdr:colOff>
      <xdr:row>98</xdr:row>
      <xdr:rowOff>8846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6268700" y="1670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101688</xdr:rowOff>
    </xdr:from>
    <xdr:to>
      <xdr:col>81</xdr:col>
      <xdr:colOff>50800</xdr:colOff>
      <xdr:row>98</xdr:row>
      <xdr:rowOff>11455</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4592300" y="16732338"/>
          <a:ext cx="889000" cy="8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61596</xdr:rowOff>
    </xdr:from>
    <xdr:to>
      <xdr:col>81</xdr:col>
      <xdr:colOff>101600</xdr:colOff>
      <xdr:row>97</xdr:row>
      <xdr:rowOff>163196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5430500" y="166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154323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78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97482</xdr:rowOff>
    </xdr:from>
    <xdr:to>
      <xdr:col>76</xdr:col>
      <xdr:colOff>114300</xdr:colOff>
      <xdr:row>98</xdr:row>
      <xdr:rowOff>11455</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3703300" y="15699432"/>
          <a:ext cx="889000" cy="111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78422</xdr:rowOff>
    </xdr:from>
    <xdr:to>
      <xdr:col>76</xdr:col>
      <xdr:colOff>165100</xdr:colOff>
      <xdr:row>97</xdr:row>
      <xdr:rowOff>8572</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4541500" y="1653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25099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31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97482</xdr:rowOff>
    </xdr:from>
    <xdr:to>
      <xdr:col>71</xdr:col>
      <xdr:colOff>177800</xdr:colOff>
      <xdr:row>97</xdr:row>
      <xdr:rowOff>119227</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flipV="1">
          <a:off x="12814300" y="15699432"/>
          <a:ext cx="889000" cy="105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75211</xdr:rowOff>
    </xdr:from>
    <xdr:to>
      <xdr:col>72</xdr:col>
      <xdr:colOff>38100</xdr:colOff>
      <xdr:row>98</xdr:row>
      <xdr:rowOff>5361</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3652500" y="1670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167938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79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61001</xdr:rowOff>
    </xdr:from>
    <xdr:to>
      <xdr:col>67</xdr:col>
      <xdr:colOff>101600</xdr:colOff>
      <xdr:row>97</xdr:row>
      <xdr:rowOff>162601</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2763500" y="1669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7678</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46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8333</xdr:rowOff>
    </xdr:from>
    <xdr:to>
      <xdr:col>85</xdr:col>
      <xdr:colOff>177800</xdr:colOff>
      <xdr:row>98</xdr:row>
      <xdr:rowOff>109933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6268700" y="1681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94710</xdr:rowOff>
    </xdr:from>
    <xdr:ext cx="469744" cy="259045"/>
    <xdr:sp macro="" textlink="">
      <xdr:nvSpPr>
        <xdr:cNvPr id="715" name="積立金該当値テキスト">
          <a:extLst>
            <a:ext uri="{FF2B5EF4-FFF2-40B4-BE49-F238E27FC236}">
              <a16:creationId xmlns:a16="http://schemas.microsoft.com/office/drawing/2014/main" id="{00000000-0008-0000-0600-0000CB020000}"/>
            </a:ext>
          </a:extLst>
        </xdr:cNvPr>
        <xdr:cNvSpPr txBox="1"/>
      </xdr:nvSpPr>
      <xdr:spPr>
        <a:xfrm>
          <a:off x="16370300" y="1672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50888</xdr:rowOff>
    </xdr:from>
    <xdr:to>
      <xdr:col>81</xdr:col>
      <xdr:colOff>101600</xdr:colOff>
      <xdr:row>97</xdr:row>
      <xdr:rowOff>152488</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5430500" y="166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169015</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5214111" y="1645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132105</xdr:rowOff>
    </xdr:from>
    <xdr:to>
      <xdr:col>76</xdr:col>
      <xdr:colOff>165100</xdr:colOff>
      <xdr:row>98</xdr:row>
      <xdr:rowOff>62255</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4541500" y="1676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53382</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4325111" y="1685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46682</xdr:rowOff>
    </xdr:from>
    <xdr:to>
      <xdr:col>72</xdr:col>
      <xdr:colOff>38100</xdr:colOff>
      <xdr:row>91</xdr:row>
      <xdr:rowOff>148282</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3652500" y="1564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164809</xdr:rowOff>
    </xdr:from>
    <xdr:ext cx="599010"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3403795" y="15423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68427</xdr:rowOff>
    </xdr:from>
    <xdr:to>
      <xdr:col>67</xdr:col>
      <xdr:colOff>101600</xdr:colOff>
      <xdr:row>97</xdr:row>
      <xdr:rowOff>170027</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2763500" y="166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161154</xdr:rowOff>
    </xdr:from>
    <xdr:ext cx="534377"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2547111" y="1679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71291</xdr:rowOff>
    </xdr:from>
    <xdr:to>
      <xdr:col>116</xdr:col>
      <xdr:colOff>62864</xdr:colOff>
      <xdr:row>38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386241"/>
          <a:ext cx="1269" cy="115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17968</xdr:rowOff>
    </xdr:from>
    <xdr:ext cx="534377"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16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71291</xdr:rowOff>
    </xdr:from>
    <xdr:to>
      <xdr:col>116</xdr:col>
      <xdr:colOff>152400</xdr:colOff>
      <xdr:row>31</xdr:row>
      <xdr:rowOff>71291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38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167155</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167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144278</xdr:rowOff>
    </xdr:from>
    <xdr:to>
      <xdr:col>116</xdr:col>
      <xdr:colOff>114300</xdr:colOff>
      <xdr:row>37</xdr:row>
      <xdr:rowOff>74428</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31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155880</xdr:rowOff>
    </xdr:from>
    <xdr:to>
      <xdr:col>112</xdr:col>
      <xdr:colOff>38100</xdr:colOff>
      <xdr:row>37</xdr:row>
      <xdr:rowOff>86030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3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102557</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1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162852</xdr:rowOff>
    </xdr:from>
    <xdr:to>
      <xdr:col>107</xdr:col>
      <xdr:colOff>101600</xdr:colOff>
      <xdr:row>37</xdr:row>
      <xdr:rowOff>93002</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33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109529</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11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27635</xdr:rowOff>
    </xdr:from>
    <xdr:to>
      <xdr:col>102</xdr:col>
      <xdr:colOff>165100</xdr:colOff>
      <xdr:row>37</xdr:row>
      <xdr:rowOff>129235</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3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145762</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14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89014</xdr:rowOff>
    </xdr:from>
    <xdr:to>
      <xdr:col>98</xdr:col>
      <xdr:colOff>38100</xdr:colOff>
      <xdr:row>38</xdr:row>
      <xdr:rowOff>19165</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4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35691</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7017" y="6207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97580</xdr:rowOff>
    </xdr:from>
    <xdr:to>
      <xdr:col>116</xdr:col>
      <xdr:colOff>62864</xdr:colOff>
      <xdr:row>58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0080"/>
          <a:ext cx="1269" cy="1299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44257</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97580</xdr:rowOff>
    </xdr:from>
    <xdr:to>
      <xdr:col>116</xdr:col>
      <xdr:colOff>152400</xdr:colOff>
      <xdr:row>50</xdr:row>
      <xdr:rowOff>97580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155931</xdr:rowOff>
    </xdr:from>
    <xdr:to>
      <xdr:col>116</xdr:col>
      <xdr:colOff>63500</xdr:colOff>
      <xdr:row>57</xdr:row>
      <xdr:rowOff>158331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928581"/>
          <a:ext cx="8382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156754</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5865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133877</xdr:rowOff>
    </xdr:from>
    <xdr:to>
      <xdr:col>116</xdr:col>
      <xdr:colOff>114300</xdr:colOff>
      <xdr:row>57</xdr:row>
      <xdr:rowOff>64027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73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154845</xdr:rowOff>
    </xdr:from>
    <xdr:to>
      <xdr:col>111</xdr:col>
      <xdr:colOff>177800</xdr:colOff>
      <xdr:row>57</xdr:row>
      <xdr:rowOff>158331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9927495"/>
          <a:ext cx="8890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1003</xdr:rowOff>
    </xdr:from>
    <xdr:to>
      <xdr:col>112</xdr:col>
      <xdr:colOff>38100</xdr:colOff>
      <xdr:row>57</xdr:row>
      <xdr:rowOff>102603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77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119130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54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154845</xdr:rowOff>
    </xdr:from>
    <xdr:to>
      <xdr:col>107</xdr:col>
      <xdr:colOff>50800</xdr:colOff>
      <xdr:row>57</xdr:row>
      <xdr:rowOff>158503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927495"/>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140450</xdr:rowOff>
    </xdr:from>
    <xdr:to>
      <xdr:col>107</xdr:col>
      <xdr:colOff>101600</xdr:colOff>
      <xdr:row>57</xdr:row>
      <xdr:rowOff>70600</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74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87127</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51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158503</xdr:rowOff>
    </xdr:from>
    <xdr:to>
      <xdr:col>102</xdr:col>
      <xdr:colOff>114300</xdr:colOff>
      <xdr:row>57</xdr:row>
      <xdr:rowOff>162389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931153"/>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110445</xdr:rowOff>
    </xdr:from>
    <xdr:to>
      <xdr:col>102</xdr:col>
      <xdr:colOff>165100</xdr:colOff>
      <xdr:row>57</xdr:row>
      <xdr:rowOff>40595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57122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48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45180</xdr:rowOff>
    </xdr:from>
    <xdr:to>
      <xdr:col>98</xdr:col>
      <xdr:colOff>38100</xdr:colOff>
      <xdr:row>57</xdr:row>
      <xdr:rowOff>146780</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8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163307</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59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105131</xdr:rowOff>
    </xdr:from>
    <xdr:to>
      <xdr:col>116</xdr:col>
      <xdr:colOff>114300</xdr:colOff>
      <xdr:row>58</xdr:row>
      <xdr:rowOff>35281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87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20058</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792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107531</xdr:rowOff>
    </xdr:from>
    <xdr:to>
      <xdr:col>112</xdr:col>
      <xdr:colOff>38100</xdr:colOff>
      <xdr:row>58</xdr:row>
      <xdr:rowOff>37681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8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28808</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9972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104045</xdr:rowOff>
    </xdr:from>
    <xdr:to>
      <xdr:col>107</xdr:col>
      <xdr:colOff>101600</xdr:colOff>
      <xdr:row>58</xdr:row>
      <xdr:rowOff>34195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8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25322</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9969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107703</xdr:rowOff>
    </xdr:from>
    <xdr:to>
      <xdr:col>102</xdr:col>
      <xdr:colOff>165100</xdr:colOff>
      <xdr:row>58</xdr:row>
      <xdr:rowOff>37853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88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28980</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9973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111589</xdr:rowOff>
    </xdr:from>
    <xdr:to>
      <xdr:col>98</xdr:col>
      <xdr:colOff>38100</xdr:colOff>
      <xdr:row>58</xdr:row>
      <xdr:rowOff>41739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88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32866</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9976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31915</xdr:rowOff>
    </xdr:from>
    <xdr:to>
      <xdr:col>116</xdr:col>
      <xdr:colOff>62864</xdr:colOff>
      <xdr:row>78</xdr:row>
      <xdr:rowOff>161761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033415"/>
          <a:ext cx="1269" cy="1501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165588</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3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161761</xdr:rowOff>
    </xdr:from>
    <xdr:to>
      <xdr:col>116</xdr:col>
      <xdr:colOff>152400</xdr:colOff>
      <xdr:row>78</xdr:row>
      <xdr:rowOff>161761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3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150042</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08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31915</xdr:rowOff>
    </xdr:from>
    <xdr:to>
      <xdr:col>116</xdr:col>
      <xdr:colOff>152400</xdr:colOff>
      <xdr:row>70</xdr:row>
      <xdr:rowOff>31915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60890</xdr:rowOff>
    </xdr:from>
    <xdr:to>
      <xdr:col>116</xdr:col>
      <xdr:colOff>63500</xdr:colOff>
      <xdr:row>74</xdr:row>
      <xdr:rowOff>117678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2748190"/>
          <a:ext cx="838200" cy="5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125201</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812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146774</xdr:rowOff>
    </xdr:from>
    <xdr:to>
      <xdr:col>116</xdr:col>
      <xdr:colOff>114300</xdr:colOff>
      <xdr:row>75</xdr:row>
      <xdr:rowOff>76924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60890</xdr:rowOff>
    </xdr:from>
    <xdr:to>
      <xdr:col>111</xdr:col>
      <xdr:colOff>177800</xdr:colOff>
      <xdr:row>74</xdr:row>
      <xdr:rowOff>91046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748190"/>
          <a:ext cx="889000" cy="3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143783</xdr:rowOff>
    </xdr:from>
    <xdr:to>
      <xdr:col>112</xdr:col>
      <xdr:colOff>38100</xdr:colOff>
      <xdr:row>75</xdr:row>
      <xdr:rowOff>73933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65060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9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91046</xdr:rowOff>
    </xdr:from>
    <xdr:to>
      <xdr:col>107</xdr:col>
      <xdr:colOff>50800</xdr:colOff>
      <xdr:row>74</xdr:row>
      <xdr:rowOff>100171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778346"/>
          <a:ext cx="8890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99702</xdr:rowOff>
    </xdr:from>
    <xdr:to>
      <xdr:col>107</xdr:col>
      <xdr:colOff>101600</xdr:colOff>
      <xdr:row>75</xdr:row>
      <xdr:rowOff>29852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20979</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87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100171</xdr:rowOff>
    </xdr:from>
    <xdr:to>
      <xdr:col>102</xdr:col>
      <xdr:colOff>114300</xdr:colOff>
      <xdr:row>74</xdr:row>
      <xdr:rowOff>163608</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787471"/>
          <a:ext cx="889000" cy="6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118370</xdr:rowOff>
    </xdr:from>
    <xdr:to>
      <xdr:col>102</xdr:col>
      <xdr:colOff>165100</xdr:colOff>
      <xdr:row>75</xdr:row>
      <xdr:rowOff>48520</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39647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8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145841</xdr:rowOff>
    </xdr:from>
    <xdr:to>
      <xdr:col>98</xdr:col>
      <xdr:colOff>38100</xdr:colOff>
      <xdr:row>75</xdr:row>
      <xdr:rowOff>75991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67118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92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66878</xdr:rowOff>
    </xdr:from>
    <xdr:to>
      <xdr:col>116</xdr:col>
      <xdr:colOff>114300</xdr:colOff>
      <xdr:row>74</xdr:row>
      <xdr:rowOff>168478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75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89755</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60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10090</xdr:rowOff>
    </xdr:from>
    <xdr:to>
      <xdr:col>112</xdr:col>
      <xdr:colOff>38100</xdr:colOff>
      <xdr:row>74</xdr:row>
      <xdr:rowOff>111690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69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128217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47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40246</xdr:rowOff>
    </xdr:from>
    <xdr:to>
      <xdr:col>107</xdr:col>
      <xdr:colOff>101600</xdr:colOff>
      <xdr:row>74</xdr:row>
      <xdr:rowOff>141846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72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158373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50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49371</xdr:rowOff>
    </xdr:from>
    <xdr:to>
      <xdr:col>102</xdr:col>
      <xdr:colOff>165100</xdr:colOff>
      <xdr:row>74</xdr:row>
      <xdr:rowOff>150971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73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167498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51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112808</xdr:rowOff>
    </xdr:from>
    <xdr:to>
      <xdr:col>98</xdr:col>
      <xdr:colOff>38100</xdr:colOff>
      <xdr:row>75</xdr:row>
      <xdr:rowOff>42958</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80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59485</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57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・歳出決算総額は、住民一人当たり</a:t>
          </a:r>
          <a:r>
            <a:rPr kumimoji="1" lang="en-US" altLang="ja-JP" sz="1000">
              <a:solidFill>
                <a:sysClr val="windowText" lastClr="000000"/>
              </a:solidFill>
              <a:effectLst/>
              <a:latin typeface="+mn-lt"/>
              <a:ea typeface="+mn-ea"/>
              <a:cs typeface="+mn-cs"/>
            </a:rPr>
            <a:t>561,311</a:t>
          </a:r>
          <a:r>
            <a:rPr kumimoji="1" lang="ja-JP" altLang="ja-JP" sz="1000">
              <a:solidFill>
                <a:schemeClr val="dk1"/>
              </a:solidFill>
              <a:effectLst/>
              <a:latin typeface="+mn-lt"/>
              <a:ea typeface="+mn-ea"/>
              <a:cs typeface="+mn-cs"/>
            </a:rPr>
            <a:t>円となっている。主な構成項目である人件費は、住民一人当たり</a:t>
          </a:r>
          <a:r>
            <a:rPr kumimoji="1" lang="en-US" altLang="ja-JP" sz="1000">
              <a:solidFill>
                <a:sysClr val="windowText" lastClr="000000"/>
              </a:solidFill>
              <a:effectLst/>
              <a:latin typeface="+mn-lt"/>
              <a:ea typeface="+mn-ea"/>
              <a:cs typeface="+mn-cs"/>
            </a:rPr>
            <a:t>86,360</a:t>
          </a:r>
          <a:r>
            <a:rPr kumimoji="1" lang="ja-JP" altLang="ja-JP" sz="1000">
              <a:solidFill>
                <a:schemeClr val="dk1"/>
              </a:solidFill>
              <a:effectLst/>
              <a:latin typeface="+mn-lt"/>
              <a:ea typeface="+mn-ea"/>
              <a:cs typeface="+mn-cs"/>
            </a:rPr>
            <a:t>円となっており、平成</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年度から徐々に下降していたが、平成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年度決算で、</a:t>
          </a:r>
          <a:r>
            <a:rPr kumimoji="1" lang="en-US" altLang="ja-JP" sz="1000">
              <a:solidFill>
                <a:schemeClr val="dk1"/>
              </a:solidFill>
              <a:effectLst/>
              <a:latin typeface="+mn-lt"/>
              <a:ea typeface="+mn-ea"/>
              <a:cs typeface="+mn-cs"/>
            </a:rPr>
            <a:t>2,551</a:t>
          </a:r>
          <a:r>
            <a:rPr kumimoji="1" lang="ja-JP" altLang="ja-JP" sz="1000">
              <a:solidFill>
                <a:schemeClr val="dk1"/>
              </a:solidFill>
              <a:effectLst/>
              <a:latin typeface="+mn-lt"/>
              <a:ea typeface="+mn-ea"/>
              <a:cs typeface="+mn-cs"/>
            </a:rPr>
            <a:t>円増加し、</a:t>
          </a:r>
          <a:r>
            <a:rPr kumimoji="1" lang="ja-JP" altLang="en-US"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30</a:t>
          </a:r>
          <a:r>
            <a:rPr kumimoji="1" lang="ja-JP" altLang="en-US" sz="1000">
              <a:solidFill>
                <a:schemeClr val="dk1"/>
              </a:solidFill>
              <a:effectLst/>
              <a:latin typeface="+mn-lt"/>
              <a:ea typeface="+mn-ea"/>
              <a:cs typeface="+mn-cs"/>
            </a:rPr>
            <a:t>年度では</a:t>
          </a:r>
          <a:r>
            <a:rPr kumimoji="1" lang="en-US" altLang="ja-JP" sz="1000">
              <a:solidFill>
                <a:schemeClr val="dk1"/>
              </a:solidFill>
              <a:effectLst/>
              <a:latin typeface="+mn-lt"/>
              <a:ea typeface="+mn-ea"/>
              <a:cs typeface="+mn-cs"/>
            </a:rPr>
            <a:t>2,425</a:t>
          </a:r>
          <a:r>
            <a:rPr kumimoji="1" lang="ja-JP" altLang="en-US" sz="1000">
              <a:solidFill>
                <a:schemeClr val="dk1"/>
              </a:solidFill>
              <a:effectLst/>
              <a:latin typeface="+mn-lt"/>
              <a:ea typeface="+mn-ea"/>
              <a:cs typeface="+mn-cs"/>
            </a:rPr>
            <a:t>円増加した。</a:t>
          </a:r>
          <a:r>
            <a:rPr kumimoji="1" lang="ja-JP" altLang="ja-JP" sz="1000">
              <a:solidFill>
                <a:schemeClr val="dk1"/>
              </a:solidFill>
              <a:effectLst/>
              <a:latin typeface="+mn-lt"/>
              <a:ea typeface="+mn-ea"/>
              <a:cs typeface="+mn-cs"/>
            </a:rPr>
            <a:t>類似団体平均も上回っている。これは、これは、</a:t>
          </a:r>
          <a:r>
            <a:rPr kumimoji="1" lang="ja-JP" altLang="en-US" sz="1000">
              <a:solidFill>
                <a:schemeClr val="dk1"/>
              </a:solidFill>
              <a:effectLst/>
              <a:latin typeface="+mn-lt"/>
              <a:ea typeface="+mn-ea"/>
              <a:cs typeface="+mn-cs"/>
            </a:rPr>
            <a:t>台風など</a:t>
          </a:r>
          <a:r>
            <a:rPr kumimoji="1" lang="ja-JP" altLang="ja-JP" sz="1000">
              <a:solidFill>
                <a:schemeClr val="dk1"/>
              </a:solidFill>
              <a:effectLst/>
              <a:latin typeface="+mn-lt"/>
              <a:ea typeface="+mn-ea"/>
              <a:cs typeface="+mn-cs"/>
            </a:rPr>
            <a:t>水防本部設置による防災担当者や建設課など災害対応職員の時間外手当等が多大に発生したことが要因と考えられるが、今後も引き続き事務事業の見直しや職員の適正配置など、定員の適正化に努めていく。</a:t>
          </a:r>
          <a:endParaRPr lang="ja-JP" altLang="ja-JP" sz="1000">
            <a:effectLst/>
          </a:endParaRPr>
        </a:p>
        <a:p>
          <a:r>
            <a:rPr kumimoji="1" lang="ja-JP" altLang="ja-JP" sz="1000">
              <a:solidFill>
                <a:schemeClr val="dk1"/>
              </a:solidFill>
              <a:effectLst/>
              <a:latin typeface="+mn-lt"/>
              <a:ea typeface="+mn-ea"/>
              <a:cs typeface="+mn-cs"/>
            </a:rPr>
            <a:t>・維持補修費は住民一人当たり</a:t>
          </a:r>
          <a:r>
            <a:rPr kumimoji="1" lang="en-US" altLang="ja-JP" sz="1000">
              <a:solidFill>
                <a:schemeClr val="dk1"/>
              </a:solidFill>
              <a:effectLst/>
              <a:latin typeface="+mn-lt"/>
              <a:ea typeface="+mn-ea"/>
              <a:cs typeface="+mn-cs"/>
            </a:rPr>
            <a:t>11,185</a:t>
          </a:r>
          <a:r>
            <a:rPr kumimoji="1" lang="ja-JP" altLang="ja-JP" sz="1000">
              <a:solidFill>
                <a:schemeClr val="dk1"/>
              </a:solidFill>
              <a:effectLst/>
              <a:latin typeface="+mn-lt"/>
              <a:ea typeface="+mn-ea"/>
              <a:cs typeface="+mn-cs"/>
            </a:rPr>
            <a:t>円となっており、類似団体と比較して一人当たりコストが高い状況となっている。これは、平成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年度から実施</a:t>
          </a:r>
          <a:r>
            <a:rPr kumimoji="1" lang="ja-JP" altLang="en-US" sz="1000">
              <a:solidFill>
                <a:schemeClr val="dk1"/>
              </a:solidFill>
              <a:effectLst/>
              <a:latin typeface="+mn-lt"/>
              <a:ea typeface="+mn-ea"/>
              <a:cs typeface="+mn-cs"/>
            </a:rPr>
            <a:t>している</a:t>
          </a:r>
          <a:r>
            <a:rPr kumimoji="1" lang="ja-JP" altLang="ja-JP" sz="1000">
              <a:solidFill>
                <a:schemeClr val="dk1"/>
              </a:solidFill>
              <a:effectLst/>
              <a:latin typeface="+mn-lt"/>
              <a:ea typeface="+mn-ea"/>
              <a:cs typeface="+mn-cs"/>
            </a:rPr>
            <a:t>道路橋梁維持補修事業（</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年間で</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億</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千万円上乗せ）の増加等によるものであり、平成２６年度決算と比較すると</a:t>
          </a:r>
          <a:r>
            <a:rPr kumimoji="1" lang="en-US" altLang="ja-JP" sz="1000">
              <a:solidFill>
                <a:schemeClr val="dk1"/>
              </a:solidFill>
              <a:effectLst/>
              <a:latin typeface="+mn-lt"/>
              <a:ea typeface="+mn-ea"/>
              <a:cs typeface="+mn-cs"/>
            </a:rPr>
            <a:t>63.3</a:t>
          </a:r>
          <a:r>
            <a:rPr kumimoji="1" lang="ja-JP" altLang="ja-JP" sz="1000">
              <a:solidFill>
                <a:schemeClr val="dk1"/>
              </a:solidFill>
              <a:effectLst/>
              <a:latin typeface="+mn-lt"/>
              <a:ea typeface="+mn-ea"/>
              <a:cs typeface="+mn-cs"/>
            </a:rPr>
            <a:t>％増となっている。</a:t>
          </a:r>
          <a:endParaRPr lang="ja-JP" altLang="ja-JP" sz="1000">
            <a:effectLst/>
          </a:endParaRPr>
        </a:p>
        <a:p>
          <a:r>
            <a:rPr kumimoji="1" lang="ja-JP" altLang="ja-JP" sz="1000">
              <a:solidFill>
                <a:schemeClr val="dk1"/>
              </a:solidFill>
              <a:effectLst/>
              <a:latin typeface="+mn-lt"/>
              <a:ea typeface="+mn-ea"/>
              <a:cs typeface="+mn-cs"/>
            </a:rPr>
            <a:t>・公債費は住民一人当たり</a:t>
          </a:r>
          <a:r>
            <a:rPr kumimoji="1" lang="en-US" altLang="ja-JP" sz="1000">
              <a:solidFill>
                <a:schemeClr val="dk1"/>
              </a:solidFill>
              <a:effectLst/>
              <a:latin typeface="+mn-lt"/>
              <a:ea typeface="+mn-ea"/>
              <a:cs typeface="+mn-cs"/>
            </a:rPr>
            <a:t>75,565</a:t>
          </a:r>
          <a:r>
            <a:rPr kumimoji="1" lang="ja-JP" altLang="ja-JP" sz="1000">
              <a:solidFill>
                <a:schemeClr val="dk1"/>
              </a:solidFill>
              <a:effectLst/>
              <a:latin typeface="+mn-lt"/>
              <a:ea typeface="+mn-ea"/>
              <a:cs typeface="+mn-cs"/>
            </a:rPr>
            <a:t>円となっており、類似団体を上回っている。平成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年度が突出しているのは、約</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億</a:t>
          </a:r>
          <a:r>
            <a:rPr kumimoji="1" lang="en-US" altLang="ja-JP" sz="1000">
              <a:solidFill>
                <a:schemeClr val="dk1"/>
              </a:solidFill>
              <a:effectLst/>
              <a:latin typeface="+mn-lt"/>
              <a:ea typeface="+mn-ea"/>
              <a:cs typeface="+mn-cs"/>
            </a:rPr>
            <a:t>8</a:t>
          </a:r>
          <a:r>
            <a:rPr kumimoji="1" lang="ja-JP" altLang="ja-JP" sz="1000">
              <a:solidFill>
                <a:schemeClr val="dk1"/>
              </a:solidFill>
              <a:effectLst/>
              <a:latin typeface="+mn-lt"/>
              <a:ea typeface="+mn-ea"/>
              <a:cs typeface="+mn-cs"/>
            </a:rPr>
            <a:t>千万円の合併特例債繰上償還によるものである</a:t>
          </a:r>
          <a:r>
            <a:rPr kumimoji="1" lang="ja-JP" altLang="en-US" sz="1000">
              <a:solidFill>
                <a:schemeClr val="dk1"/>
              </a:solidFill>
              <a:effectLst/>
              <a:latin typeface="+mn-lt"/>
              <a:ea typeface="+mn-ea"/>
              <a:cs typeface="+mn-cs"/>
            </a:rPr>
            <a:t>が、平成</a:t>
          </a:r>
          <a:r>
            <a:rPr kumimoji="1" lang="en-US" altLang="ja-JP" sz="1000">
              <a:solidFill>
                <a:schemeClr val="dk1"/>
              </a:solidFill>
              <a:effectLst/>
              <a:latin typeface="+mn-lt"/>
              <a:ea typeface="+mn-ea"/>
              <a:cs typeface="+mn-cs"/>
            </a:rPr>
            <a:t>30</a:t>
          </a:r>
          <a:r>
            <a:rPr kumimoji="1" lang="ja-JP" altLang="en-US" sz="1000">
              <a:solidFill>
                <a:schemeClr val="dk1"/>
              </a:solidFill>
              <a:effectLst/>
              <a:latin typeface="+mn-lt"/>
              <a:ea typeface="+mn-ea"/>
              <a:cs typeface="+mn-cs"/>
            </a:rPr>
            <a:t>年度においても、前年度より</a:t>
          </a:r>
          <a:r>
            <a:rPr kumimoji="1" lang="en-US" altLang="ja-JP" sz="1000">
              <a:solidFill>
                <a:schemeClr val="dk1"/>
              </a:solidFill>
              <a:effectLst/>
              <a:latin typeface="+mn-lt"/>
              <a:ea typeface="+mn-ea"/>
              <a:cs typeface="+mn-cs"/>
            </a:rPr>
            <a:t>14,783</a:t>
          </a:r>
          <a:r>
            <a:rPr kumimoji="1" lang="ja-JP" altLang="en-US" sz="1000">
              <a:solidFill>
                <a:schemeClr val="dk1"/>
              </a:solidFill>
              <a:effectLst/>
              <a:latin typeface="+mn-lt"/>
              <a:ea typeface="+mn-ea"/>
              <a:cs typeface="+mn-cs"/>
            </a:rPr>
            <a:t>円も増加している。これは、合併後の大型事業に伴う合併特例債などの元利償還金が多額になっているためである。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・普通</a:t>
          </a:r>
          <a:r>
            <a:rPr kumimoji="1" lang="ja-JP" altLang="ja-JP" sz="1000">
              <a:solidFill>
                <a:schemeClr val="dk1"/>
              </a:solidFill>
              <a:effectLst/>
              <a:latin typeface="+mn-lt"/>
              <a:ea typeface="+mn-ea"/>
              <a:cs typeface="+mn-cs"/>
            </a:rPr>
            <a:t>建設事業費（うち更新整備）は住民一人当たり</a:t>
          </a:r>
          <a:r>
            <a:rPr kumimoji="1" lang="en-US" altLang="ja-JP" sz="1000">
              <a:solidFill>
                <a:schemeClr val="dk1"/>
              </a:solidFill>
              <a:effectLst/>
              <a:latin typeface="+mn-lt"/>
              <a:ea typeface="+mn-ea"/>
              <a:cs typeface="+mn-cs"/>
            </a:rPr>
            <a:t>17,313</a:t>
          </a:r>
          <a:r>
            <a:rPr kumimoji="1" lang="ja-JP" altLang="ja-JP" sz="1000">
              <a:solidFill>
                <a:schemeClr val="dk1"/>
              </a:solidFill>
              <a:effectLst/>
              <a:latin typeface="+mn-lt"/>
              <a:ea typeface="+mn-ea"/>
              <a:cs typeface="+mn-cs"/>
            </a:rPr>
            <a:t>円となっており、</a:t>
          </a:r>
          <a:r>
            <a:rPr kumimoji="1" lang="ja-JP" altLang="en-US" sz="1000">
              <a:solidFill>
                <a:schemeClr val="dk1"/>
              </a:solidFill>
              <a:effectLst/>
              <a:latin typeface="+mn-lt"/>
              <a:ea typeface="+mn-ea"/>
              <a:cs typeface="+mn-cs"/>
            </a:rPr>
            <a:t>類似団体を</a:t>
          </a:r>
          <a:r>
            <a:rPr kumimoji="1" lang="en-US" altLang="ja-JP" sz="1000">
              <a:solidFill>
                <a:schemeClr val="dk1"/>
              </a:solidFill>
              <a:effectLst/>
              <a:latin typeface="+mn-lt"/>
              <a:ea typeface="+mn-ea"/>
              <a:cs typeface="+mn-cs"/>
            </a:rPr>
            <a:t>18,517</a:t>
          </a:r>
          <a:r>
            <a:rPr kumimoji="1" lang="ja-JP" altLang="en-US" sz="1000">
              <a:solidFill>
                <a:schemeClr val="dk1"/>
              </a:solidFill>
              <a:effectLst/>
              <a:latin typeface="+mn-lt"/>
              <a:ea typeface="+mn-ea"/>
              <a:cs typeface="+mn-cs"/>
            </a:rPr>
            <a:t>円下回っており、過去</a:t>
          </a:r>
          <a:r>
            <a:rPr kumimoji="1" lang="en-US" altLang="ja-JP" sz="1000">
              <a:solidFill>
                <a:schemeClr val="dk1"/>
              </a:solidFill>
              <a:effectLst/>
              <a:latin typeface="+mn-lt"/>
              <a:ea typeface="+mn-ea"/>
              <a:cs typeface="+mn-cs"/>
            </a:rPr>
            <a:t>5</a:t>
          </a:r>
          <a:r>
            <a:rPr kumimoji="1" lang="ja-JP" altLang="en-US" sz="1000">
              <a:solidFill>
                <a:schemeClr val="dk1"/>
              </a:solidFill>
              <a:effectLst/>
              <a:latin typeface="+mn-lt"/>
              <a:ea typeface="+mn-ea"/>
              <a:cs typeface="+mn-cs"/>
            </a:rPr>
            <a:t>年間で最低となった。主な要因として、</a:t>
          </a:r>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年度において</a:t>
          </a:r>
          <a:r>
            <a:rPr kumimoji="1" lang="ja-JP" altLang="en-US" sz="1000">
              <a:solidFill>
                <a:schemeClr val="dk1"/>
              </a:solidFill>
              <a:effectLst/>
              <a:latin typeface="+mn-lt"/>
              <a:ea typeface="+mn-ea"/>
              <a:cs typeface="+mn-cs"/>
            </a:rPr>
            <a:t>は</a:t>
          </a:r>
          <a:r>
            <a:rPr kumimoji="1" lang="ja-JP" altLang="ja-JP" sz="1000">
              <a:solidFill>
                <a:schemeClr val="dk1"/>
              </a:solidFill>
              <a:effectLst/>
              <a:latin typeface="+mn-lt"/>
              <a:ea typeface="+mn-ea"/>
              <a:cs typeface="+mn-cs"/>
            </a:rPr>
            <a:t>、小学校大規模改修工事のほか、支所大規模改修工事約</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億</a:t>
          </a:r>
          <a:r>
            <a:rPr kumimoji="1" lang="en-US" altLang="ja-JP" sz="1000">
              <a:solidFill>
                <a:schemeClr val="dk1"/>
              </a:solidFill>
              <a:effectLst/>
              <a:latin typeface="+mn-lt"/>
              <a:ea typeface="+mn-ea"/>
              <a:cs typeface="+mn-cs"/>
            </a:rPr>
            <a:t>6</a:t>
          </a:r>
          <a:r>
            <a:rPr kumimoji="1" lang="ja-JP" altLang="ja-JP" sz="1000">
              <a:solidFill>
                <a:schemeClr val="dk1"/>
              </a:solidFill>
              <a:effectLst/>
              <a:latin typeface="+mn-lt"/>
              <a:ea typeface="+mn-ea"/>
              <a:cs typeface="+mn-cs"/>
            </a:rPr>
            <a:t>千万円等があった為</a:t>
          </a:r>
          <a:r>
            <a:rPr kumimoji="1" lang="ja-JP" altLang="en-US" sz="1000">
              <a:solidFill>
                <a:schemeClr val="dk1"/>
              </a:solidFill>
              <a:effectLst/>
              <a:latin typeface="+mn-lt"/>
              <a:ea typeface="+mn-ea"/>
              <a:cs typeface="+mn-cs"/>
            </a:rPr>
            <a:t>突出していたが、平成</a:t>
          </a:r>
          <a:r>
            <a:rPr kumimoji="1" lang="en-US" altLang="ja-JP" sz="1000">
              <a:solidFill>
                <a:schemeClr val="dk1"/>
              </a:solidFill>
              <a:effectLst/>
              <a:latin typeface="+mn-lt"/>
              <a:ea typeface="+mn-ea"/>
              <a:cs typeface="+mn-cs"/>
            </a:rPr>
            <a:t>30</a:t>
          </a:r>
          <a:r>
            <a:rPr kumimoji="1" lang="ja-JP" altLang="en-US" sz="1000">
              <a:solidFill>
                <a:schemeClr val="dk1"/>
              </a:solidFill>
              <a:effectLst/>
              <a:latin typeface="+mn-lt"/>
              <a:ea typeface="+mn-ea"/>
              <a:cs typeface="+mn-cs"/>
            </a:rPr>
            <a:t>年度においは、平成</a:t>
          </a:r>
          <a:r>
            <a:rPr kumimoji="1" lang="en-US" altLang="ja-JP" sz="1000">
              <a:solidFill>
                <a:schemeClr val="dk1"/>
              </a:solidFill>
              <a:effectLst/>
              <a:latin typeface="+mn-lt"/>
              <a:ea typeface="+mn-ea"/>
              <a:cs typeface="+mn-cs"/>
            </a:rPr>
            <a:t>29</a:t>
          </a:r>
          <a:r>
            <a:rPr kumimoji="1" lang="ja-JP" altLang="en-US" sz="1000">
              <a:solidFill>
                <a:schemeClr val="dk1"/>
              </a:solidFill>
              <a:effectLst/>
              <a:latin typeface="+mn-lt"/>
              <a:ea typeface="+mn-ea"/>
              <a:cs typeface="+mn-cs"/>
            </a:rPr>
            <a:t>年度のような大型改修事業がなかったためである。</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18,660
18,485
194.45
11,128,135
10,474,059
403,305
6,871,580
12,464,096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25019</xdr:rowOff>
    </xdr:from>
    <xdr:to>
      <xdr:col>24</xdr:col>
      <xdr:colOff>62865</xdr:colOff>
      <xdr:row>38</xdr:row>
      <xdr:rowOff>162941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68519"/>
          <a:ext cx="1270" cy="150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166768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1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162941</xdr:rowOff>
    </xdr:from>
    <xdr:to>
      <xdr:col>24</xdr:col>
      <xdr:colOff>152400</xdr:colOff>
      <xdr:row>38</xdr:row>
      <xdr:rowOff>162941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143146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4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25019</xdr:rowOff>
    </xdr:from>
    <xdr:to>
      <xdr:col>24</xdr:col>
      <xdr:colOff>152400</xdr:colOff>
      <xdr:row>30</xdr:row>
      <xdr:rowOff>25019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6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90932</xdr:rowOff>
    </xdr:from>
    <xdr:to>
      <xdr:col>24</xdr:col>
      <xdr:colOff>63500</xdr:colOff>
      <xdr:row>33</xdr:row>
      <xdr:rowOff>58928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577332"/>
          <a:ext cx="8382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126763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148336</xdr:rowOff>
    </xdr:from>
    <xdr:to>
      <xdr:col>24</xdr:col>
      <xdr:colOff>114300</xdr:colOff>
      <xdr:row>35</xdr:row>
      <xdr:rowOff>78486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58928</xdr:rowOff>
    </xdr:from>
    <xdr:to>
      <xdr:col>19</xdr:col>
      <xdr:colOff>177800</xdr:colOff>
      <xdr:row>33</xdr:row>
      <xdr:rowOff>64262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1677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165100</xdr:rowOff>
    </xdr:from>
    <xdr:to>
      <xdr:col>20</xdr:col>
      <xdr:colOff>38100</xdr:colOff>
      <xdr:row>35</xdr:row>
      <xdr:rowOff>95250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86377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140843</xdr:rowOff>
    </xdr:from>
    <xdr:to>
      <xdr:col>15</xdr:col>
      <xdr:colOff>50800</xdr:colOff>
      <xdr:row>33</xdr:row>
      <xdr:rowOff>64262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455793"/>
          <a:ext cx="889000" cy="26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123334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68453</xdr:rowOff>
    </xdr:from>
    <xdr:to>
      <xdr:col>10</xdr:col>
      <xdr:colOff>114300</xdr:colOff>
      <xdr:row>31</xdr:row>
      <xdr:rowOff>140843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38340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81661</xdr:rowOff>
    </xdr:from>
    <xdr:to>
      <xdr:col>10</xdr:col>
      <xdr:colOff>165100</xdr:colOff>
      <xdr:row>35</xdr:row>
      <xdr:rowOff>11811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2938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0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100330</xdr:rowOff>
    </xdr:from>
    <xdr:to>
      <xdr:col>6</xdr:col>
      <xdr:colOff>38100</xdr:colOff>
      <xdr:row>35</xdr:row>
      <xdr:rowOff>30480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21607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40132</xdr:rowOff>
    </xdr:from>
    <xdr:to>
      <xdr:col>24</xdr:col>
      <xdr:colOff>114300</xdr:colOff>
      <xdr:row>32</xdr:row>
      <xdr:rowOff>141732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63009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77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8128</xdr:rowOff>
    </xdr:from>
    <xdr:to>
      <xdr:col>20</xdr:col>
      <xdr:colOff>38100</xdr:colOff>
      <xdr:row>33</xdr:row>
      <xdr:rowOff>109728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126255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4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13462</xdr:rowOff>
    </xdr:from>
    <xdr:to>
      <xdr:col>15</xdr:col>
      <xdr:colOff>101600</xdr:colOff>
      <xdr:row>33</xdr:row>
      <xdr:rowOff>115062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7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131589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4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90043</xdr:rowOff>
    </xdr:from>
    <xdr:to>
      <xdr:col>10</xdr:col>
      <xdr:colOff>165100</xdr:colOff>
      <xdr:row>32</xdr:row>
      <xdr:rowOff>20193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0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36720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18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17653</xdr:rowOff>
    </xdr:from>
    <xdr:to>
      <xdr:col>6</xdr:col>
      <xdr:colOff>38100</xdr:colOff>
      <xdr:row>31</xdr:row>
      <xdr:rowOff>119253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33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135780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10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58065</xdr:rowOff>
    </xdr:from>
    <xdr:to>
      <xdr:col>24</xdr:col>
      <xdr:colOff>62865</xdr:colOff>
      <xdr:row>59</xdr:row>
      <xdr:rowOff>29377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802015"/>
          <a:ext cx="1270" cy="134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33204</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4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29377</xdr:rowOff>
    </xdr:from>
    <xdr:to>
      <xdr:col>24</xdr:col>
      <xdr:colOff>152400</xdr:colOff>
      <xdr:row>59</xdr:row>
      <xdr:rowOff>29377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44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4742</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7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864,995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58065</xdr:rowOff>
    </xdr:from>
    <xdr:to>
      <xdr:col>24</xdr:col>
      <xdr:colOff>152400</xdr:colOff>
      <xdr:row>51</xdr:row>
      <xdr:rowOff>58065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80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77240</xdr:rowOff>
    </xdr:from>
    <xdr:to>
      <xdr:col>24</xdr:col>
      <xdr:colOff>63500</xdr:colOff>
      <xdr:row>58</xdr:row>
      <xdr:rowOff>144028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21340"/>
          <a:ext cx="838200" cy="6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75288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47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52411</xdr:rowOff>
    </xdr:from>
    <xdr:to>
      <xdr:col>24</xdr:col>
      <xdr:colOff>114300</xdr:colOff>
      <xdr:row>58</xdr:row>
      <xdr:rowOff>154011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9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77240</xdr:rowOff>
    </xdr:from>
    <xdr:to>
      <xdr:col>19</xdr:col>
      <xdr:colOff>177800</xdr:colOff>
      <xdr:row>58</xdr:row>
      <xdr:rowOff>142252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21340"/>
          <a:ext cx="889000" cy="6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68742</xdr:rowOff>
    </xdr:from>
    <xdr:to>
      <xdr:col>20</xdr:col>
      <xdr:colOff>38100</xdr:colOff>
      <xdr:row>58</xdr:row>
      <xdr:rowOff>170342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161469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10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35758</xdr:rowOff>
    </xdr:from>
    <xdr:to>
      <xdr:col>15</xdr:col>
      <xdr:colOff>50800</xdr:colOff>
      <xdr:row>58</xdr:row>
      <xdr:rowOff>142252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79858"/>
          <a:ext cx="889000" cy="10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43755</xdr:rowOff>
    </xdr:from>
    <xdr:to>
      <xdr:col>15</xdr:col>
      <xdr:colOff>101600</xdr:colOff>
      <xdr:row>58</xdr:row>
      <xdr:rowOff>145355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161882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35758</xdr:rowOff>
    </xdr:from>
    <xdr:to>
      <xdr:col>10</xdr:col>
      <xdr:colOff>114300</xdr:colOff>
      <xdr:row>58</xdr:row>
      <xdr:rowOff>143580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79858"/>
          <a:ext cx="889000" cy="10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91143</xdr:rowOff>
    </xdr:from>
    <xdr:to>
      <xdr:col>10</xdr:col>
      <xdr:colOff>165100</xdr:colOff>
      <xdr:row>59</xdr:row>
      <xdr:rowOff>21293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12420</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12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90419</xdr:rowOff>
    </xdr:from>
    <xdr:to>
      <xdr:col>6</xdr:col>
      <xdr:colOff>38100</xdr:colOff>
      <xdr:row>59</xdr:row>
      <xdr:rowOff>20569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3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37096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0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93228</xdr:rowOff>
    </xdr:from>
    <xdr:to>
      <xdr:col>24</xdr:col>
      <xdr:colOff>114300</xdr:colOff>
      <xdr:row>59</xdr:row>
      <xdr:rowOff>23378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3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30837</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7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26440</xdr:rowOff>
    </xdr:from>
    <xdr:to>
      <xdr:col>20</xdr:col>
      <xdr:colOff>38100</xdr:colOff>
      <xdr:row>58</xdr:row>
      <xdr:rowOff>128040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144567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745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91452</xdr:rowOff>
    </xdr:from>
    <xdr:to>
      <xdr:col>15</xdr:col>
      <xdr:colOff>101600</xdr:colOff>
      <xdr:row>59</xdr:row>
      <xdr:rowOff>21602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12729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2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156408</xdr:rowOff>
    </xdr:from>
    <xdr:to>
      <xdr:col>10</xdr:col>
      <xdr:colOff>165100</xdr:colOff>
      <xdr:row>58</xdr:row>
      <xdr:rowOff>86558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2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103085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04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92780</xdr:rowOff>
    </xdr:from>
    <xdr:to>
      <xdr:col>6</xdr:col>
      <xdr:colOff>38100</xdr:colOff>
      <xdr:row>59</xdr:row>
      <xdr:rowOff>22930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14057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2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124427</xdr:rowOff>
    </xdr:from>
    <xdr:to>
      <xdr:col>24</xdr:col>
      <xdr:colOff>62865</xdr:colOff>
      <xdr:row>79</xdr:row>
      <xdr:rowOff>1789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25927"/>
          <a:ext cx="1270" cy="142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5616</xdr:rowOff>
    </xdr:from>
    <xdr:ext cx="534377"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1789</xdr:rowOff>
    </xdr:from>
    <xdr:to>
      <xdr:col>24</xdr:col>
      <xdr:colOff>152400</xdr:colOff>
      <xdr:row>79</xdr:row>
      <xdr:rowOff>1789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71104</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0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124427</xdr:rowOff>
    </xdr:from>
    <xdr:to>
      <xdr:col>24</xdr:col>
      <xdr:colOff>152400</xdr:colOff>
      <xdr:row>70</xdr:row>
      <xdr:rowOff>124427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2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26848</xdr:rowOff>
    </xdr:from>
    <xdr:to>
      <xdr:col>24</xdr:col>
      <xdr:colOff>63500</xdr:colOff>
      <xdr:row>75</xdr:row>
      <xdr:rowOff>31899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2885598"/>
          <a:ext cx="838200" cy="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51466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0816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73039</xdr:rowOff>
    </xdr:from>
    <xdr:to>
      <xdr:col>24</xdr:col>
      <xdr:colOff>114300</xdr:colOff>
      <xdr:row>77</xdr:row>
      <xdr:rowOff>3189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0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26848</xdr:rowOff>
    </xdr:from>
    <xdr:to>
      <xdr:col>19</xdr:col>
      <xdr:colOff>177800</xdr:colOff>
      <xdr:row>76</xdr:row>
      <xdr:rowOff>19608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885598"/>
          <a:ext cx="889000" cy="16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72081</xdr:rowOff>
    </xdr:from>
    <xdr:to>
      <xdr:col>20</xdr:col>
      <xdr:colOff>38100</xdr:colOff>
      <xdr:row>77</xdr:row>
      <xdr:rowOff>2231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0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164808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19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19608</xdr:rowOff>
    </xdr:from>
    <xdr:to>
      <xdr:col>15</xdr:col>
      <xdr:colOff>50800</xdr:colOff>
      <xdr:row>76</xdr:row>
      <xdr:rowOff>135618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049808"/>
          <a:ext cx="889000" cy="11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30487</xdr:rowOff>
    </xdr:from>
    <xdr:to>
      <xdr:col>15</xdr:col>
      <xdr:colOff>101600</xdr:colOff>
      <xdr:row>76</xdr:row>
      <xdr:rowOff>132087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06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123214</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153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117613</xdr:rowOff>
    </xdr:from>
    <xdr:to>
      <xdr:col>10</xdr:col>
      <xdr:colOff>114300</xdr:colOff>
      <xdr:row>76</xdr:row>
      <xdr:rowOff>135618</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147813"/>
          <a:ext cx="889000" cy="1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85514</xdr:rowOff>
    </xdr:from>
    <xdr:to>
      <xdr:col>10</xdr:col>
      <xdr:colOff>165100</xdr:colOff>
      <xdr:row>77</xdr:row>
      <xdr:rowOff>15664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6791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20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63351</xdr:rowOff>
    </xdr:from>
    <xdr:to>
      <xdr:col>6</xdr:col>
      <xdr:colOff>38100</xdr:colOff>
      <xdr:row>76</xdr:row>
      <xdr:rowOff>164951</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10028</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152549</xdr:rowOff>
    </xdr:from>
    <xdr:to>
      <xdr:col>24</xdr:col>
      <xdr:colOff>114300</xdr:colOff>
      <xdr:row>75</xdr:row>
      <xdr:rowOff>82699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83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3976</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69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147498</xdr:rowOff>
    </xdr:from>
    <xdr:to>
      <xdr:col>20</xdr:col>
      <xdr:colOff>38100</xdr:colOff>
      <xdr:row>75</xdr:row>
      <xdr:rowOff>77648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83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94175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61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140259</xdr:rowOff>
    </xdr:from>
    <xdr:to>
      <xdr:col>15</xdr:col>
      <xdr:colOff>101600</xdr:colOff>
      <xdr:row>76</xdr:row>
      <xdr:rowOff>70408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9990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86936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77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84818</xdr:rowOff>
    </xdr:from>
    <xdr:to>
      <xdr:col>10</xdr:col>
      <xdr:colOff>165100</xdr:colOff>
      <xdr:row>77</xdr:row>
      <xdr:rowOff>14968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11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31495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89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66813</xdr:rowOff>
    </xdr:from>
    <xdr:to>
      <xdr:col>6</xdr:col>
      <xdr:colOff>38100</xdr:colOff>
      <xdr:row>76</xdr:row>
      <xdr:rowOff>168413</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09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159540</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189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141529</xdr:rowOff>
    </xdr:from>
    <xdr:to>
      <xdr:col>24</xdr:col>
      <xdr:colOff>62865</xdr:colOff>
      <xdr:row>99</xdr:row>
      <xdr:rowOff>129772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572029"/>
          <a:ext cx="1270" cy="1531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133599</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710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129772</xdr:rowOff>
    </xdr:from>
    <xdr:to>
      <xdr:col>24</xdr:col>
      <xdr:colOff>152400</xdr:colOff>
      <xdr:row>99</xdr:row>
      <xdr:rowOff>129772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7103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88206</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34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141529</xdr:rowOff>
    </xdr:from>
    <xdr:to>
      <xdr:col>24</xdr:col>
      <xdr:colOff>152400</xdr:colOff>
      <xdr:row>90</xdr:row>
      <xdr:rowOff>141529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57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59444</xdr:rowOff>
    </xdr:from>
    <xdr:to>
      <xdr:col>24</xdr:col>
      <xdr:colOff>63500</xdr:colOff>
      <xdr:row>98</xdr:row>
      <xdr:rowOff>70010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3797300" y="16861544"/>
          <a:ext cx="838200" cy="1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61306</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520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38429</xdr:rowOff>
    </xdr:from>
    <xdr:to>
      <xdr:col>24</xdr:col>
      <xdr:colOff>114300</xdr:colOff>
      <xdr:row>97</xdr:row>
      <xdr:rowOff>140029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70010</xdr:rowOff>
    </xdr:from>
    <xdr:to>
      <xdr:col>19</xdr:col>
      <xdr:colOff>177800</xdr:colOff>
      <xdr:row>98</xdr:row>
      <xdr:rowOff>100299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908300" y="16872110"/>
          <a:ext cx="889000" cy="3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10066</xdr:rowOff>
    </xdr:from>
    <xdr:to>
      <xdr:col>20</xdr:col>
      <xdr:colOff>38100</xdr:colOff>
      <xdr:row>97</xdr:row>
      <xdr:rowOff>111666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128193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4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164078</xdr:rowOff>
    </xdr:from>
    <xdr:to>
      <xdr:col>15</xdr:col>
      <xdr:colOff>50800</xdr:colOff>
      <xdr:row>98</xdr:row>
      <xdr:rowOff>100299</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2019300" y="16794728"/>
          <a:ext cx="889000" cy="10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161055</xdr:rowOff>
    </xdr:from>
    <xdr:to>
      <xdr:col>15</xdr:col>
      <xdr:colOff>101600</xdr:colOff>
      <xdr:row>97</xdr:row>
      <xdr:rowOff>91205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6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107732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39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164078</xdr:rowOff>
    </xdr:from>
    <xdr:to>
      <xdr:col>10</xdr:col>
      <xdr:colOff>114300</xdr:colOff>
      <xdr:row>98</xdr:row>
      <xdr:rowOff>33776</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1130300" y="167947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131305</xdr:rowOff>
    </xdr:from>
    <xdr:to>
      <xdr:col>10</xdr:col>
      <xdr:colOff>165100</xdr:colOff>
      <xdr:row>97</xdr:row>
      <xdr:rowOff>61455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77982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36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157584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8644</xdr:rowOff>
    </xdr:from>
    <xdr:to>
      <xdr:col>24</xdr:col>
      <xdr:colOff>114300</xdr:colOff>
      <xdr:row>98</xdr:row>
      <xdr:rowOff>110244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81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158521</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78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19210</xdr:rowOff>
    </xdr:from>
    <xdr:to>
      <xdr:col>20</xdr:col>
      <xdr:colOff>38100</xdr:colOff>
      <xdr:row>98</xdr:row>
      <xdr:rowOff>120810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82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111937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691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49499</xdr:rowOff>
    </xdr:from>
    <xdr:to>
      <xdr:col>15</xdr:col>
      <xdr:colOff>101600</xdr:colOff>
      <xdr:row>98</xdr:row>
      <xdr:rowOff>151099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85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142226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69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113278</xdr:rowOff>
    </xdr:from>
    <xdr:to>
      <xdr:col>10</xdr:col>
      <xdr:colOff>165100</xdr:colOff>
      <xdr:row>98</xdr:row>
      <xdr:rowOff>43428</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74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34555</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683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154426</xdr:rowOff>
    </xdr:from>
    <xdr:to>
      <xdr:col>6</xdr:col>
      <xdr:colOff>38100</xdr:colOff>
      <xdr:row>98</xdr:row>
      <xdr:rowOff>84576</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78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75703</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687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110439</xdr:rowOff>
    </xdr:from>
    <xdr:to>
      <xdr:col>54</xdr:col>
      <xdr:colOff>189865</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425389"/>
          <a:ext cx="1270" cy="1229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57116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20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110439</xdr:rowOff>
    </xdr:from>
    <xdr:to>
      <xdr:col>55</xdr:col>
      <xdr:colOff>88900</xdr:colOff>
      <xdr:row>31</xdr:row>
      <xdr:rowOff>110439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42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12598</xdr:rowOff>
    </xdr:from>
    <xdr:to>
      <xdr:col>55</xdr:col>
      <xdr:colOff>0</xdr:colOff>
      <xdr:row>38</xdr:row>
      <xdr:rowOff>33172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52769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101261</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734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78384</xdr:rowOff>
    </xdr:from>
    <xdr:to>
      <xdr:col>55</xdr:col>
      <xdr:colOff>50800</xdr:colOff>
      <xdr:row>38</xdr:row>
      <xdr:rowOff>8534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12598</xdr:rowOff>
    </xdr:from>
    <xdr:to>
      <xdr:col>50</xdr:col>
      <xdr:colOff>114300</xdr:colOff>
      <xdr:row>38</xdr:row>
      <xdr:rowOff>84836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527698"/>
          <a:ext cx="889000" cy="7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50038</xdr:rowOff>
    </xdr:from>
    <xdr:to>
      <xdr:col>50</xdr:col>
      <xdr:colOff>165100</xdr:colOff>
      <xdr:row>37</xdr:row>
      <xdr:rowOff>151638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168165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6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46889</xdr:rowOff>
    </xdr:from>
    <xdr:to>
      <xdr:col>45</xdr:col>
      <xdr:colOff>177800</xdr:colOff>
      <xdr:row>38</xdr:row>
      <xdr:rowOff>84836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561989"/>
          <a:ext cx="8890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52324</xdr:rowOff>
    </xdr:from>
    <xdr:to>
      <xdr:col>46</xdr:col>
      <xdr:colOff>38100</xdr:colOff>
      <xdr:row>37</xdr:row>
      <xdr:rowOff>153924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170451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46889</xdr:rowOff>
    </xdr:from>
    <xdr:to>
      <xdr:col>41</xdr:col>
      <xdr:colOff>50800</xdr:colOff>
      <xdr:row>38</xdr:row>
      <xdr:rowOff>82550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561989"/>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33122</xdr:rowOff>
    </xdr:from>
    <xdr:to>
      <xdr:col>41</xdr:col>
      <xdr:colOff>101600</xdr:colOff>
      <xdr:row>36</xdr:row>
      <xdr:rowOff>134722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151249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5980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139192</xdr:rowOff>
    </xdr:from>
    <xdr:to>
      <xdr:col>36</xdr:col>
      <xdr:colOff>165100</xdr:colOff>
      <xdr:row>35</xdr:row>
      <xdr:rowOff>69342</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596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85869</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574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153822</xdr:rowOff>
    </xdr:from>
    <xdr:to>
      <xdr:col>55</xdr:col>
      <xdr:colOff>50800</xdr:colOff>
      <xdr:row>38</xdr:row>
      <xdr:rowOff>83972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4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68749</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412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133248</xdr:rowOff>
    </xdr:from>
    <xdr:to>
      <xdr:col>50</xdr:col>
      <xdr:colOff>165100</xdr:colOff>
      <xdr:row>38</xdr:row>
      <xdr:rowOff>63398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47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54525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569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34036</xdr:rowOff>
    </xdr:from>
    <xdr:to>
      <xdr:col>46</xdr:col>
      <xdr:colOff>38100</xdr:colOff>
      <xdr:row>38</xdr:row>
      <xdr:rowOff>135636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126763</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641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167539</xdr:rowOff>
    </xdr:from>
    <xdr:to>
      <xdr:col>41</xdr:col>
      <xdr:colOff>101600</xdr:colOff>
      <xdr:row>38</xdr:row>
      <xdr:rowOff>97689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1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88816</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603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31750</xdr:rowOff>
    </xdr:from>
    <xdr:to>
      <xdr:col>36</xdr:col>
      <xdr:colOff>165100</xdr:colOff>
      <xdr:row>38</xdr:row>
      <xdr:rowOff>133350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124477</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639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56866</xdr:rowOff>
    </xdr:from>
    <xdr:to>
      <xdr:col>54</xdr:col>
      <xdr:colOff>189865</xdr:colOff>
      <xdr:row>58</xdr:row>
      <xdr:rowOff>145203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29366"/>
          <a:ext cx="1270" cy="1459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149030</xdr:rowOff>
    </xdr:from>
    <xdr:ext cx="469744"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09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145203</xdr:rowOff>
    </xdr:from>
    <xdr:to>
      <xdr:col>55</xdr:col>
      <xdr:colOff>88900</xdr:colOff>
      <xdr:row>58</xdr:row>
      <xdr:rowOff>145203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08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3543</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0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56866</xdr:rowOff>
    </xdr:from>
    <xdr:to>
      <xdr:col>55</xdr:col>
      <xdr:colOff>88900</xdr:colOff>
      <xdr:row>50</xdr:row>
      <xdr:rowOff>56866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29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37793</xdr:rowOff>
    </xdr:from>
    <xdr:to>
      <xdr:col>55</xdr:col>
      <xdr:colOff>0</xdr:colOff>
      <xdr:row>55</xdr:row>
      <xdr:rowOff>50644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9124643"/>
          <a:ext cx="838200" cy="35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150096</xdr:rowOff>
    </xdr:from>
    <xdr:ext cx="534377"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57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219</xdr:rowOff>
    </xdr:from>
    <xdr:to>
      <xdr:col>55</xdr:col>
      <xdr:colOff>50800</xdr:colOff>
      <xdr:row>56</xdr:row>
      <xdr:rowOff>101819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6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37793</xdr:rowOff>
    </xdr:from>
    <xdr:to>
      <xdr:col>50</xdr:col>
      <xdr:colOff>114300</xdr:colOff>
      <xdr:row>55</xdr:row>
      <xdr:rowOff>54285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9124643"/>
          <a:ext cx="889000" cy="35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158688</xdr:rowOff>
    </xdr:from>
    <xdr:to>
      <xdr:col>50</xdr:col>
      <xdr:colOff>165100</xdr:colOff>
      <xdr:row>56</xdr:row>
      <xdr:rowOff>88838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5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79965</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68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54285</xdr:rowOff>
    </xdr:from>
    <xdr:to>
      <xdr:col>45</xdr:col>
      <xdr:colOff>177800</xdr:colOff>
      <xdr:row>55</xdr:row>
      <xdr:rowOff>150428</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9484035"/>
          <a:ext cx="889000" cy="9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125640</xdr:rowOff>
    </xdr:from>
    <xdr:to>
      <xdr:col>46</xdr:col>
      <xdr:colOff>38100</xdr:colOff>
      <xdr:row>56</xdr:row>
      <xdr:rowOff>55790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55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46917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64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58662</xdr:rowOff>
    </xdr:from>
    <xdr:to>
      <xdr:col>41</xdr:col>
      <xdr:colOff>50800</xdr:colOff>
      <xdr:row>55</xdr:row>
      <xdr:rowOff>150428</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9488412"/>
          <a:ext cx="889000" cy="9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105490</xdr:rowOff>
    </xdr:from>
    <xdr:to>
      <xdr:col>41</xdr:col>
      <xdr:colOff>101600</xdr:colOff>
      <xdr:row>57</xdr:row>
      <xdr:rowOff>35640</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7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26767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14050</xdr:rowOff>
    </xdr:from>
    <xdr:to>
      <xdr:col>36</xdr:col>
      <xdr:colOff>165100</xdr:colOff>
      <xdr:row>57</xdr:row>
      <xdr:rowOff>115650</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78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106777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87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171294</xdr:rowOff>
    </xdr:from>
    <xdr:to>
      <xdr:col>55</xdr:col>
      <xdr:colOff>50800</xdr:colOff>
      <xdr:row>55</xdr:row>
      <xdr:rowOff>101444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42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22721</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28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158443</xdr:rowOff>
    </xdr:from>
    <xdr:to>
      <xdr:col>50</xdr:col>
      <xdr:colOff>165100</xdr:colOff>
      <xdr:row>53</xdr:row>
      <xdr:rowOff>88593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0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105120</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884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3485</xdr:rowOff>
    </xdr:from>
    <xdr:to>
      <xdr:col>46</xdr:col>
      <xdr:colOff>38100</xdr:colOff>
      <xdr:row>55</xdr:row>
      <xdr:rowOff>105085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43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121612</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20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99628</xdr:rowOff>
    </xdr:from>
    <xdr:to>
      <xdr:col>41</xdr:col>
      <xdr:colOff>101600</xdr:colOff>
      <xdr:row>56</xdr:row>
      <xdr:rowOff>29778</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52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46305</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30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7862</xdr:rowOff>
    </xdr:from>
    <xdr:to>
      <xdr:col>36</xdr:col>
      <xdr:colOff>165100</xdr:colOff>
      <xdr:row>55</xdr:row>
      <xdr:rowOff>109462</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43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125989</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921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93542</xdr:rowOff>
    </xdr:from>
    <xdr:to>
      <xdr:col>54</xdr:col>
      <xdr:colOff>189865</xdr:colOff>
      <xdr:row>78</xdr:row>
      <xdr:rowOff>165379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2095042"/>
          <a:ext cx="1270" cy="1443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169206</xdr:rowOff>
    </xdr:from>
    <xdr:ext cx="469744"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165379</xdr:rowOff>
    </xdr:from>
    <xdr:to>
      <xdr:col>55</xdr:col>
      <xdr:colOff>88900</xdr:colOff>
      <xdr:row>78</xdr:row>
      <xdr:rowOff>165379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40219</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87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78,423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93542</xdr:rowOff>
    </xdr:from>
    <xdr:to>
      <xdr:col>55</xdr:col>
      <xdr:colOff>88900</xdr:colOff>
      <xdr:row>70</xdr:row>
      <xdr:rowOff>93542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209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134328</xdr:rowOff>
    </xdr:from>
    <xdr:to>
      <xdr:col>55</xdr:col>
      <xdr:colOff>0</xdr:colOff>
      <xdr:row>77</xdr:row>
      <xdr:rowOff>138957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9639300" y="13335978"/>
          <a:ext cx="8382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52512</xdr:rowOff>
    </xdr:from>
    <xdr:ext cx="534377"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082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29635</xdr:rowOff>
    </xdr:from>
    <xdr:to>
      <xdr:col>55</xdr:col>
      <xdr:colOff>50800</xdr:colOff>
      <xdr:row>77</xdr:row>
      <xdr:rowOff>131235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2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134328</xdr:rowOff>
    </xdr:from>
    <xdr:to>
      <xdr:col>50</xdr:col>
      <xdr:colOff>114300</xdr:colOff>
      <xdr:row>77</xdr:row>
      <xdr:rowOff>150064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8750300" y="13335978"/>
          <a:ext cx="889000" cy="1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36207</xdr:rowOff>
    </xdr:from>
    <xdr:to>
      <xdr:col>50</xdr:col>
      <xdr:colOff>165100</xdr:colOff>
      <xdr:row>77</xdr:row>
      <xdr:rowOff>137807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154334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301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165988</xdr:rowOff>
    </xdr:from>
    <xdr:to>
      <xdr:col>45</xdr:col>
      <xdr:colOff>177800</xdr:colOff>
      <xdr:row>77</xdr:row>
      <xdr:rowOff>150064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7861300" y="13196188"/>
          <a:ext cx="889000" cy="15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60401</xdr:rowOff>
    </xdr:from>
    <xdr:to>
      <xdr:col>46</xdr:col>
      <xdr:colOff>38100</xdr:colOff>
      <xdr:row>77</xdr:row>
      <xdr:rowOff>162001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26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7078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303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165988</xdr:rowOff>
    </xdr:from>
    <xdr:to>
      <xdr:col>41</xdr:col>
      <xdr:colOff>50800</xdr:colOff>
      <xdr:row>77</xdr:row>
      <xdr:rowOff>162979</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196188"/>
          <a:ext cx="889000" cy="16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38342</xdr:rowOff>
    </xdr:from>
    <xdr:to>
      <xdr:col>41</xdr:col>
      <xdr:colOff>101600</xdr:colOff>
      <xdr:row>77</xdr:row>
      <xdr:rowOff>139942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2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131069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3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160223</xdr:rowOff>
    </xdr:from>
    <xdr:to>
      <xdr:col>36</xdr:col>
      <xdr:colOff>165100</xdr:colOff>
      <xdr:row>78</xdr:row>
      <xdr:rowOff>90373</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81500</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45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88157</xdr:rowOff>
    </xdr:from>
    <xdr:to>
      <xdr:col>55</xdr:col>
      <xdr:colOff>50800</xdr:colOff>
      <xdr:row>78</xdr:row>
      <xdr:rowOff>18307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28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66584</xdr:rowOff>
    </xdr:from>
    <xdr:ext cx="534377"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26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83528</xdr:rowOff>
    </xdr:from>
    <xdr:to>
      <xdr:col>50</xdr:col>
      <xdr:colOff>165100</xdr:colOff>
      <xdr:row>78</xdr:row>
      <xdr:rowOff>13678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28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4805</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372111" y="133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99264</xdr:rowOff>
    </xdr:from>
    <xdr:to>
      <xdr:col>46</xdr:col>
      <xdr:colOff>38100</xdr:colOff>
      <xdr:row>78</xdr:row>
      <xdr:rowOff>29414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30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20541</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483111" y="1339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115188</xdr:rowOff>
    </xdr:from>
    <xdr:to>
      <xdr:col>41</xdr:col>
      <xdr:colOff>101600</xdr:colOff>
      <xdr:row>77</xdr:row>
      <xdr:rowOff>45338</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14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61866</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594111" y="129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112179</xdr:rowOff>
    </xdr:from>
    <xdr:to>
      <xdr:col>36</xdr:col>
      <xdr:colOff>165100</xdr:colOff>
      <xdr:row>78</xdr:row>
      <xdr:rowOff>42329</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31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58856</xdr:rowOff>
    </xdr:from>
    <xdr:ext cx="534377"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05111" y="1308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83702</xdr:rowOff>
    </xdr:from>
    <xdr:to>
      <xdr:col>54</xdr:col>
      <xdr:colOff>189865</xdr:colOff>
      <xdr:row>99</xdr:row>
      <xdr:rowOff>48096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14202"/>
          <a:ext cx="1270" cy="1507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51923</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702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48096</xdr:rowOff>
    </xdr:from>
    <xdr:to>
      <xdr:col>55</xdr:col>
      <xdr:colOff>88900</xdr:colOff>
      <xdr:row>99</xdr:row>
      <xdr:rowOff>48096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70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30379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28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954,295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83702</xdr:rowOff>
    </xdr:from>
    <xdr:to>
      <xdr:col>55</xdr:col>
      <xdr:colOff>88900</xdr:colOff>
      <xdr:row>90</xdr:row>
      <xdr:rowOff>83702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14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40624</xdr:rowOff>
    </xdr:from>
    <xdr:to>
      <xdr:col>55</xdr:col>
      <xdr:colOff>0</xdr:colOff>
      <xdr:row>99</xdr:row>
      <xdr:rowOff>48096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7014174"/>
          <a:ext cx="838200" cy="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104320</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734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81443</xdr:rowOff>
    </xdr:from>
    <xdr:to>
      <xdr:col>55</xdr:col>
      <xdr:colOff>50800</xdr:colOff>
      <xdr:row>99</xdr:row>
      <xdr:rowOff>11593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8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40624</xdr:rowOff>
    </xdr:from>
    <xdr:to>
      <xdr:col>50</xdr:col>
      <xdr:colOff>114300</xdr:colOff>
      <xdr:row>99</xdr:row>
      <xdr:rowOff>47129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7014174"/>
          <a:ext cx="889000" cy="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84423</xdr:rowOff>
    </xdr:from>
    <xdr:to>
      <xdr:col>50</xdr:col>
      <xdr:colOff>165100</xdr:colOff>
      <xdr:row>99</xdr:row>
      <xdr:rowOff>14573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8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31100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66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47129</xdr:rowOff>
    </xdr:from>
    <xdr:to>
      <xdr:col>45</xdr:col>
      <xdr:colOff>177800</xdr:colOff>
      <xdr:row>99</xdr:row>
      <xdr:rowOff>52473</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7020679"/>
          <a:ext cx="889000" cy="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72560</xdr:rowOff>
    </xdr:from>
    <xdr:to>
      <xdr:col>46</xdr:col>
      <xdr:colOff>38100</xdr:colOff>
      <xdr:row>99</xdr:row>
      <xdr:rowOff>2710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8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19237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6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52473</xdr:rowOff>
    </xdr:from>
    <xdr:to>
      <xdr:col>41</xdr:col>
      <xdr:colOff>50800</xdr:colOff>
      <xdr:row>99</xdr:row>
      <xdr:rowOff>53882</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7026023"/>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135062</xdr:rowOff>
    </xdr:from>
    <xdr:to>
      <xdr:col>41</xdr:col>
      <xdr:colOff>101600</xdr:colOff>
      <xdr:row>99</xdr:row>
      <xdr:rowOff>65212</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937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81739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71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119793</xdr:rowOff>
    </xdr:from>
    <xdr:to>
      <xdr:col>36</xdr:col>
      <xdr:colOff>165100</xdr:colOff>
      <xdr:row>99</xdr:row>
      <xdr:rowOff>49943</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92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66470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9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168746</xdr:rowOff>
    </xdr:from>
    <xdr:to>
      <xdr:col>55</xdr:col>
      <xdr:colOff>50800</xdr:colOff>
      <xdr:row>99</xdr:row>
      <xdr:rowOff>98896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97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83673</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88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161274</xdr:rowOff>
    </xdr:from>
    <xdr:to>
      <xdr:col>50</xdr:col>
      <xdr:colOff>165100</xdr:colOff>
      <xdr:row>99</xdr:row>
      <xdr:rowOff>91424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96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82551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705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167779</xdr:rowOff>
    </xdr:from>
    <xdr:to>
      <xdr:col>46</xdr:col>
      <xdr:colOff>38100</xdr:colOff>
      <xdr:row>99</xdr:row>
      <xdr:rowOff>97929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96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89056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706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1673</xdr:rowOff>
    </xdr:from>
    <xdr:to>
      <xdr:col>41</xdr:col>
      <xdr:colOff>101600</xdr:colOff>
      <xdr:row>99</xdr:row>
      <xdr:rowOff>103273</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97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94400</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706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3082</xdr:rowOff>
    </xdr:from>
    <xdr:to>
      <xdr:col>36</xdr:col>
      <xdr:colOff>165100</xdr:colOff>
      <xdr:row>99</xdr:row>
      <xdr:rowOff>104682</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97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95809</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706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a:extLst>
            <a:ext uri="{FF2B5EF4-FFF2-40B4-BE49-F238E27FC236}">
              <a16:creationId xmlns:a16="http://schemas.microsoft.com/office/drawing/2014/main" id="{00000000-0008-0000-07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157245</xdr:rowOff>
    </xdr:from>
    <xdr:to>
      <xdr:col>85</xdr:col>
      <xdr:colOff>126364</xdr:colOff>
      <xdr:row>38</xdr:row>
      <xdr:rowOff>121755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6317595" y="5300745"/>
          <a:ext cx="1269" cy="133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125582</xdr:rowOff>
    </xdr:from>
    <xdr:ext cx="534377" cy="259045"/>
    <xdr:sp macro="" textlink="">
      <xdr:nvSpPr>
        <xdr:cNvPr id="527" name="消防費最小値テキスト">
          <a:extLst>
            <a:ext uri="{FF2B5EF4-FFF2-40B4-BE49-F238E27FC236}">
              <a16:creationId xmlns:a16="http://schemas.microsoft.com/office/drawing/2014/main" id="{00000000-0008-0000-0700-00000F020000}"/>
            </a:ext>
          </a:extLst>
        </xdr:cNvPr>
        <xdr:cNvSpPr txBox="1"/>
      </xdr:nvSpPr>
      <xdr:spPr>
        <a:xfrm>
          <a:off x="16370300" y="664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121755</xdr:rowOff>
    </xdr:from>
    <xdr:to>
      <xdr:col>86</xdr:col>
      <xdr:colOff>25400</xdr:colOff>
      <xdr:row>38</xdr:row>
      <xdr:rowOff>121755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663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103922</xdr:rowOff>
    </xdr:from>
    <xdr:ext cx="599010" cy="259045"/>
    <xdr:sp macro="" textlink="">
      <xdr:nvSpPr>
        <xdr:cNvPr id="529" name="消防費最大値テキスト">
          <a:extLst>
            <a:ext uri="{FF2B5EF4-FFF2-40B4-BE49-F238E27FC236}">
              <a16:creationId xmlns:a16="http://schemas.microsoft.com/office/drawing/2014/main" id="{00000000-0008-0000-0700-000011020000}"/>
            </a:ext>
          </a:extLst>
        </xdr:cNvPr>
        <xdr:cNvSpPr txBox="1"/>
      </xdr:nvSpPr>
      <xdr:spPr>
        <a:xfrm>
          <a:off x="16370300" y="507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157245</xdr:rowOff>
    </xdr:from>
    <xdr:to>
      <xdr:col>86</xdr:col>
      <xdr:colOff>25400</xdr:colOff>
      <xdr:row>30</xdr:row>
      <xdr:rowOff>157245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53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38202</xdr:rowOff>
    </xdr:from>
    <xdr:to>
      <xdr:col>85</xdr:col>
      <xdr:colOff>127000</xdr:colOff>
      <xdr:row>37</xdr:row>
      <xdr:rowOff>114368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5481300" y="6381852"/>
          <a:ext cx="838200" cy="7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33494</xdr:rowOff>
    </xdr:from>
    <xdr:ext cx="534377" cy="259045"/>
    <xdr:sp macro="" textlink="">
      <xdr:nvSpPr>
        <xdr:cNvPr id="532" name="消防費平均値テキスト">
          <a:extLst>
            <a:ext uri="{FF2B5EF4-FFF2-40B4-BE49-F238E27FC236}">
              <a16:creationId xmlns:a16="http://schemas.microsoft.com/office/drawing/2014/main" id="{00000000-0008-0000-0700-000014020000}"/>
            </a:ext>
          </a:extLst>
        </xdr:cNvPr>
        <xdr:cNvSpPr txBox="1"/>
      </xdr:nvSpPr>
      <xdr:spPr>
        <a:xfrm>
          <a:off x="16370300" y="6377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55067</xdr:rowOff>
    </xdr:from>
    <xdr:to>
      <xdr:col>85</xdr:col>
      <xdr:colOff>177800</xdr:colOff>
      <xdr:row>37</xdr:row>
      <xdr:rowOff>156667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6268700" y="639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64191</xdr:rowOff>
    </xdr:from>
    <xdr:to>
      <xdr:col>81</xdr:col>
      <xdr:colOff>50800</xdr:colOff>
      <xdr:row>37</xdr:row>
      <xdr:rowOff>114368</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4592300" y="6407841"/>
          <a:ext cx="889000" cy="5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117504</xdr:rowOff>
    </xdr:from>
    <xdr:to>
      <xdr:col>81</xdr:col>
      <xdr:colOff>101600</xdr:colOff>
      <xdr:row>38</xdr:row>
      <xdr:rowOff>47654</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5430500" y="646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38781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5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64191</xdr:rowOff>
    </xdr:from>
    <xdr:to>
      <xdr:col>76</xdr:col>
      <xdr:colOff>114300</xdr:colOff>
      <xdr:row>37</xdr:row>
      <xdr:rowOff>65605</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3703300" y="6407841"/>
          <a:ext cx="889000" cy="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64283</xdr:rowOff>
    </xdr:from>
    <xdr:to>
      <xdr:col>76</xdr:col>
      <xdr:colOff>165100</xdr:colOff>
      <xdr:row>37</xdr:row>
      <xdr:rowOff>165883</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4541500" y="640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157010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50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65605</xdr:rowOff>
    </xdr:from>
    <xdr:to>
      <xdr:col>71</xdr:col>
      <xdr:colOff>177800</xdr:colOff>
      <xdr:row>37</xdr:row>
      <xdr:rowOff>142943</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flipV="1">
          <a:off x="12814300" y="6409255"/>
          <a:ext cx="889000" cy="7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48795</xdr:rowOff>
    </xdr:from>
    <xdr:to>
      <xdr:col>72</xdr:col>
      <xdr:colOff>38100</xdr:colOff>
      <xdr:row>37</xdr:row>
      <xdr:rowOff>150395</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3652500" y="639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141522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48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91943</xdr:rowOff>
    </xdr:from>
    <xdr:to>
      <xdr:col>67</xdr:col>
      <xdr:colOff>101600</xdr:colOff>
      <xdr:row>38</xdr:row>
      <xdr:rowOff>22093</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2763500" y="643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38620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21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158852</xdr:rowOff>
    </xdr:from>
    <xdr:to>
      <xdr:col>85</xdr:col>
      <xdr:colOff>177800</xdr:colOff>
      <xdr:row>37</xdr:row>
      <xdr:rowOff>89002</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6268700" y="63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10279</xdr:rowOff>
    </xdr:from>
    <xdr:ext cx="534377" cy="259045"/>
    <xdr:sp macro="" textlink="">
      <xdr:nvSpPr>
        <xdr:cNvPr id="551" name="消防費該当値テキスト">
          <a:extLst>
            <a:ext uri="{FF2B5EF4-FFF2-40B4-BE49-F238E27FC236}">
              <a16:creationId xmlns:a16="http://schemas.microsoft.com/office/drawing/2014/main" id="{00000000-0008-0000-0700-000027020000}"/>
            </a:ext>
          </a:extLst>
        </xdr:cNvPr>
        <xdr:cNvSpPr txBox="1"/>
      </xdr:nvSpPr>
      <xdr:spPr>
        <a:xfrm>
          <a:off x="16370300" y="618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63568</xdr:rowOff>
    </xdr:from>
    <xdr:to>
      <xdr:col>81</xdr:col>
      <xdr:colOff>101600</xdr:colOff>
      <xdr:row>37</xdr:row>
      <xdr:rowOff>165168</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5430500" y="640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10245</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5214111" y="618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13391</xdr:rowOff>
    </xdr:from>
    <xdr:to>
      <xdr:col>76</xdr:col>
      <xdr:colOff>165100</xdr:colOff>
      <xdr:row>37</xdr:row>
      <xdr:rowOff>114991</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4541500" y="635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131518</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4325111" y="613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14805</xdr:rowOff>
    </xdr:from>
    <xdr:to>
      <xdr:col>72</xdr:col>
      <xdr:colOff>38100</xdr:colOff>
      <xdr:row>37</xdr:row>
      <xdr:rowOff>116405</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3652500" y="635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132932</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3436111" y="613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92143</xdr:rowOff>
    </xdr:from>
    <xdr:to>
      <xdr:col>67</xdr:col>
      <xdr:colOff>101600</xdr:colOff>
      <xdr:row>38</xdr:row>
      <xdr:rowOff>22293</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2763500" y="643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13420</xdr:rowOff>
    </xdr:from>
    <xdr:ext cx="534377"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547111" y="652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146166</xdr:rowOff>
    </xdr:from>
    <xdr:to>
      <xdr:col>85</xdr:col>
      <xdr:colOff>126364</xdr:colOff>
      <xdr:row>59</xdr:row>
      <xdr:rowOff>104974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9404466"/>
          <a:ext cx="1269" cy="81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108801</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2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104974</xdr:rowOff>
    </xdr:from>
    <xdr:to>
      <xdr:col>86</xdr:col>
      <xdr:colOff>25400</xdr:colOff>
      <xdr:row>59</xdr:row>
      <xdr:rowOff>104974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22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92843</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9179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54</xdr:row>
      <xdr:rowOff>146166</xdr:rowOff>
    </xdr:from>
    <xdr:to>
      <xdr:col>86</xdr:col>
      <xdr:colOff>25400</xdr:colOff>
      <xdr:row>54</xdr:row>
      <xdr:rowOff>146166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940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26499</xdr:rowOff>
    </xdr:from>
    <xdr:to>
      <xdr:col>85</xdr:col>
      <xdr:colOff>127000</xdr:colOff>
      <xdr:row>57</xdr:row>
      <xdr:rowOff>49153</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5481300" y="9627699"/>
          <a:ext cx="838200" cy="19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54155</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826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75728</xdr:rowOff>
    </xdr:from>
    <xdr:to>
      <xdr:col>85</xdr:col>
      <xdr:colOff>177800</xdr:colOff>
      <xdr:row>58</xdr:row>
      <xdr:rowOff>5878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84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20207</xdr:rowOff>
    </xdr:from>
    <xdr:to>
      <xdr:col>81</xdr:col>
      <xdr:colOff>50800</xdr:colOff>
      <xdr:row>57</xdr:row>
      <xdr:rowOff>49153</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4592300" y="9621407"/>
          <a:ext cx="889000" cy="20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97358</xdr:rowOff>
    </xdr:from>
    <xdr:to>
      <xdr:col>81</xdr:col>
      <xdr:colOff>101600</xdr:colOff>
      <xdr:row>58</xdr:row>
      <xdr:rowOff>27508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18635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106564</xdr:rowOff>
    </xdr:from>
    <xdr:to>
      <xdr:col>76</xdr:col>
      <xdr:colOff>114300</xdr:colOff>
      <xdr:row>56</xdr:row>
      <xdr:rowOff>20207</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3703300" y="8679064"/>
          <a:ext cx="889000" cy="94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83707</xdr:rowOff>
    </xdr:from>
    <xdr:to>
      <xdr:col>76</xdr:col>
      <xdr:colOff>165100</xdr:colOff>
      <xdr:row>58</xdr:row>
      <xdr:rowOff>13857</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85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4984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94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106564</xdr:rowOff>
    </xdr:from>
    <xdr:to>
      <xdr:col>71</xdr:col>
      <xdr:colOff>177800</xdr:colOff>
      <xdr:row>55</xdr:row>
      <xdr:rowOff>40433</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flipV="1">
          <a:off x="12814300" y="8679064"/>
          <a:ext cx="889000" cy="79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69926</xdr:rowOff>
    </xdr:from>
    <xdr:to>
      <xdr:col>72</xdr:col>
      <xdr:colOff>38100</xdr:colOff>
      <xdr:row>58</xdr:row>
      <xdr:rowOff>76</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984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162653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9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68152</xdr:rowOff>
    </xdr:from>
    <xdr:to>
      <xdr:col>67</xdr:col>
      <xdr:colOff>101600</xdr:colOff>
      <xdr:row>57</xdr:row>
      <xdr:rowOff>169752</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84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160879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93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147149</xdr:rowOff>
    </xdr:from>
    <xdr:to>
      <xdr:col>85</xdr:col>
      <xdr:colOff>177800</xdr:colOff>
      <xdr:row>56</xdr:row>
      <xdr:rowOff>77299</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957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170026</xdr:rowOff>
    </xdr:from>
    <xdr:ext cx="534377"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942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169803</xdr:rowOff>
    </xdr:from>
    <xdr:to>
      <xdr:col>81</xdr:col>
      <xdr:colOff>101600</xdr:colOff>
      <xdr:row>57</xdr:row>
      <xdr:rowOff>99953</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977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116480</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4111" y="954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140857</xdr:rowOff>
    </xdr:from>
    <xdr:to>
      <xdr:col>76</xdr:col>
      <xdr:colOff>165100</xdr:colOff>
      <xdr:row>56</xdr:row>
      <xdr:rowOff>71007</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957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87534</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5111" y="934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55764</xdr:rowOff>
    </xdr:from>
    <xdr:to>
      <xdr:col>72</xdr:col>
      <xdr:colOff>38100</xdr:colOff>
      <xdr:row>50</xdr:row>
      <xdr:rowOff>157364</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862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2441</xdr:rowOff>
    </xdr:from>
    <xdr:ext cx="599010"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03795" y="840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161083</xdr:rowOff>
    </xdr:from>
    <xdr:to>
      <xdr:col>67</xdr:col>
      <xdr:colOff>101600</xdr:colOff>
      <xdr:row>55</xdr:row>
      <xdr:rowOff>91233</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941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107760</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7111" y="919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id="{00000000-0008-0000-0700-00008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122517</xdr:rowOff>
    </xdr:from>
    <xdr:to>
      <xdr:col>85</xdr:col>
      <xdr:colOff>126364</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6317595" y="12295467"/>
          <a:ext cx="1269" cy="1293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4" name="災害復旧費最小値テキスト">
          <a:extLst>
            <a:ext uri="{FF2B5EF4-FFF2-40B4-BE49-F238E27FC236}">
              <a16:creationId xmlns:a16="http://schemas.microsoft.com/office/drawing/2014/main" id="{00000000-0008-0000-0700-00008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69194</xdr:rowOff>
    </xdr:from>
    <xdr:ext cx="534377" cy="259045"/>
    <xdr:sp macro="" textlink="">
      <xdr:nvSpPr>
        <xdr:cNvPr id="646" name="災害復旧費最大値テキスト">
          <a:extLst>
            <a:ext uri="{FF2B5EF4-FFF2-40B4-BE49-F238E27FC236}">
              <a16:creationId xmlns:a16="http://schemas.microsoft.com/office/drawing/2014/main" id="{00000000-0008-0000-0700-000086020000}"/>
            </a:ext>
          </a:extLst>
        </xdr:cNvPr>
        <xdr:cNvSpPr txBox="1"/>
      </xdr:nvSpPr>
      <xdr:spPr>
        <a:xfrm>
          <a:off x="16370300" y="1207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122517</xdr:rowOff>
    </xdr:from>
    <xdr:to>
      <xdr:col>86</xdr:col>
      <xdr:colOff>25400</xdr:colOff>
      <xdr:row>71</xdr:row>
      <xdr:rowOff>122517</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6230600" y="1229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114440</xdr:rowOff>
    </xdr:from>
    <xdr:to>
      <xdr:col>85</xdr:col>
      <xdr:colOff>127000</xdr:colOff>
      <xdr:row>78</xdr:row>
      <xdr:rowOff>128479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5481300" y="13487540"/>
          <a:ext cx="838200" cy="1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43406</xdr:rowOff>
    </xdr:from>
    <xdr:ext cx="469744" cy="259045"/>
    <xdr:sp macro="" textlink="">
      <xdr:nvSpPr>
        <xdr:cNvPr id="649" name="災害復旧費平均値テキスト">
          <a:extLst>
            <a:ext uri="{FF2B5EF4-FFF2-40B4-BE49-F238E27FC236}">
              <a16:creationId xmlns:a16="http://schemas.microsoft.com/office/drawing/2014/main" id="{00000000-0008-0000-0700-000089020000}"/>
            </a:ext>
          </a:extLst>
        </xdr:cNvPr>
        <xdr:cNvSpPr txBox="1"/>
      </xdr:nvSpPr>
      <xdr:spPr>
        <a:xfrm>
          <a:off x="16370300" y="13245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20529</xdr:rowOff>
    </xdr:from>
    <xdr:to>
      <xdr:col>85</xdr:col>
      <xdr:colOff>177800</xdr:colOff>
      <xdr:row>78</xdr:row>
      <xdr:rowOff>122129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6268700" y="133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114440</xdr:rowOff>
    </xdr:from>
    <xdr:to>
      <xdr:col>81</xdr:col>
      <xdr:colOff>50800</xdr:colOff>
      <xdr:row>78</xdr:row>
      <xdr:rowOff>141529</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4592300" y="13487540"/>
          <a:ext cx="8890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48458</xdr:rowOff>
    </xdr:from>
    <xdr:to>
      <xdr:col>81</xdr:col>
      <xdr:colOff>101600</xdr:colOff>
      <xdr:row>78</xdr:row>
      <xdr:rowOff>150058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5430500" y="1342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166585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19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85598</xdr:rowOff>
    </xdr:from>
    <xdr:to>
      <xdr:col>76</xdr:col>
      <xdr:colOff>114300</xdr:colOff>
      <xdr:row>78</xdr:row>
      <xdr:rowOff>141529</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3703300" y="13458698"/>
          <a:ext cx="889000" cy="5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26073</xdr:rowOff>
    </xdr:from>
    <xdr:to>
      <xdr:col>76</xdr:col>
      <xdr:colOff>165100</xdr:colOff>
      <xdr:row>78</xdr:row>
      <xdr:rowOff>127673</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4541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144200</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1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85598</xdr:rowOff>
    </xdr:from>
    <xdr:to>
      <xdr:col>71</xdr:col>
      <xdr:colOff>177800</xdr:colOff>
      <xdr:row>79</xdr:row>
      <xdr:rowOff>9989</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flipV="1">
          <a:off x="12814300" y="13458698"/>
          <a:ext cx="889000" cy="9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103626</xdr:rowOff>
    </xdr:from>
    <xdr:to>
      <xdr:col>72</xdr:col>
      <xdr:colOff>38100</xdr:colOff>
      <xdr:row>79</xdr:row>
      <xdr:rowOff>33776</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3652500" y="134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24903</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56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97853</xdr:rowOff>
    </xdr:from>
    <xdr:to>
      <xdr:col>67</xdr:col>
      <xdr:colOff>101600</xdr:colOff>
      <xdr:row>79</xdr:row>
      <xdr:rowOff>28003</xdr:rowOff>
    </xdr:to>
    <xdr:sp macro="" textlink="">
      <xdr:nvSpPr>
        <xdr:cNvPr id="660" name="フローチャート: 判断 659">
          <a:extLst>
            <a:ext uri="{FF2B5EF4-FFF2-40B4-BE49-F238E27FC236}">
              <a16:creationId xmlns:a16="http://schemas.microsoft.com/office/drawing/2014/main" id="{00000000-0008-0000-0700-000094020000}"/>
            </a:ext>
          </a:extLst>
        </xdr:cNvPr>
        <xdr:cNvSpPr/>
      </xdr:nvSpPr>
      <xdr:spPr>
        <a:xfrm>
          <a:off x="12763500" y="1347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44530</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24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77679</xdr:rowOff>
    </xdr:from>
    <xdr:to>
      <xdr:col>85</xdr:col>
      <xdr:colOff>177800</xdr:colOff>
      <xdr:row>79</xdr:row>
      <xdr:rowOff>7829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6268700" y="1345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170406</xdr:rowOff>
    </xdr:from>
    <xdr:ext cx="469744" cy="259045"/>
    <xdr:sp macro="" textlink="">
      <xdr:nvSpPr>
        <xdr:cNvPr id="668" name="災害復旧費該当値テキスト">
          <a:extLst>
            <a:ext uri="{FF2B5EF4-FFF2-40B4-BE49-F238E27FC236}">
              <a16:creationId xmlns:a16="http://schemas.microsoft.com/office/drawing/2014/main" id="{00000000-0008-0000-0700-00009C020000}"/>
            </a:ext>
          </a:extLst>
        </xdr:cNvPr>
        <xdr:cNvSpPr txBox="1"/>
      </xdr:nvSpPr>
      <xdr:spPr>
        <a:xfrm>
          <a:off x="16370300" y="1337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63640</xdr:rowOff>
    </xdr:from>
    <xdr:to>
      <xdr:col>81</xdr:col>
      <xdr:colOff>101600</xdr:colOff>
      <xdr:row>78</xdr:row>
      <xdr:rowOff>165240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5430500" y="134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156367</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246428" y="135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90729</xdr:rowOff>
    </xdr:from>
    <xdr:to>
      <xdr:col>76</xdr:col>
      <xdr:colOff>165100</xdr:colOff>
      <xdr:row>79</xdr:row>
      <xdr:rowOff>20879</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4541500" y="1346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12006</xdr:rowOff>
    </xdr:from>
    <xdr:ext cx="469744"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4357428" y="1355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34798</xdr:rowOff>
    </xdr:from>
    <xdr:to>
      <xdr:col>72</xdr:col>
      <xdr:colOff>38100</xdr:colOff>
      <xdr:row>78</xdr:row>
      <xdr:rowOff>136398</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3652500" y="1340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152925</xdr:rowOff>
    </xdr:from>
    <xdr:ext cx="469744"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3468428" y="1318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130639</xdr:rowOff>
    </xdr:from>
    <xdr:to>
      <xdr:col>67</xdr:col>
      <xdr:colOff>101600</xdr:colOff>
      <xdr:row>79</xdr:row>
      <xdr:rowOff>60789</xdr:rowOff>
    </xdr:to>
    <xdr:sp macro="" textlink="">
      <xdr:nvSpPr>
        <xdr:cNvPr id="675" name="楕円 674">
          <a:extLst>
            <a:ext uri="{FF2B5EF4-FFF2-40B4-BE49-F238E27FC236}">
              <a16:creationId xmlns:a16="http://schemas.microsoft.com/office/drawing/2014/main" id="{00000000-0008-0000-0700-0000A3020000}"/>
            </a:ext>
          </a:extLst>
        </xdr:cNvPr>
        <xdr:cNvSpPr/>
      </xdr:nvSpPr>
      <xdr:spPr>
        <a:xfrm>
          <a:off x="12763500" y="1350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51916</xdr:rowOff>
    </xdr:from>
    <xdr:ext cx="469744"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579428" y="1359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a:extLst>
            <a:ext uri="{FF2B5EF4-FFF2-40B4-BE49-F238E27FC236}">
              <a16:creationId xmlns:a16="http://schemas.microsoft.com/office/drawing/2014/main" id="{00000000-0008-0000-0700-0000B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118872</xdr:rowOff>
    </xdr:from>
    <xdr:to>
      <xdr:col>85</xdr:col>
      <xdr:colOff>126364</xdr:colOff>
      <xdr:row>99</xdr:row>
      <xdr:rowOff>137567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6317595" y="15549372"/>
          <a:ext cx="1269" cy="15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141394</xdr:rowOff>
    </xdr:from>
    <xdr:ext cx="534377" cy="259045"/>
    <xdr:sp macro="" textlink="">
      <xdr:nvSpPr>
        <xdr:cNvPr id="702" name="公債費最小値テキスト">
          <a:extLst>
            <a:ext uri="{FF2B5EF4-FFF2-40B4-BE49-F238E27FC236}">
              <a16:creationId xmlns:a16="http://schemas.microsoft.com/office/drawing/2014/main" id="{00000000-0008-0000-0700-0000BE020000}"/>
            </a:ext>
          </a:extLst>
        </xdr:cNvPr>
        <xdr:cNvSpPr txBox="1"/>
      </xdr:nvSpPr>
      <xdr:spPr>
        <a:xfrm>
          <a:off x="16370300" y="1711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137567</xdr:rowOff>
    </xdr:from>
    <xdr:to>
      <xdr:col>86</xdr:col>
      <xdr:colOff>25400</xdr:colOff>
      <xdr:row>99</xdr:row>
      <xdr:rowOff>137567</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7111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65549</xdr:rowOff>
    </xdr:from>
    <xdr:ext cx="599010" cy="259045"/>
    <xdr:sp macro="" textlink="">
      <xdr:nvSpPr>
        <xdr:cNvPr id="704" name="公債費最大値テキスト">
          <a:extLst>
            <a:ext uri="{FF2B5EF4-FFF2-40B4-BE49-F238E27FC236}">
              <a16:creationId xmlns:a16="http://schemas.microsoft.com/office/drawing/2014/main" id="{00000000-0008-0000-0700-0000C0020000}"/>
            </a:ext>
          </a:extLst>
        </xdr:cNvPr>
        <xdr:cNvSpPr txBox="1"/>
      </xdr:nvSpPr>
      <xdr:spPr>
        <a:xfrm>
          <a:off x="16370300" y="15324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145,640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118872</xdr:rowOff>
    </xdr:from>
    <xdr:to>
      <xdr:col>86</xdr:col>
      <xdr:colOff>25400</xdr:colOff>
      <xdr:row>90</xdr:row>
      <xdr:rowOff>118872</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6230600" y="15549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151575</xdr:rowOff>
    </xdr:from>
    <xdr:to>
      <xdr:col>85</xdr:col>
      <xdr:colOff>127000</xdr:colOff>
      <xdr:row>96</xdr:row>
      <xdr:rowOff>167869</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5481300" y="16439325"/>
          <a:ext cx="838200" cy="18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160914</xdr:rowOff>
    </xdr:from>
    <xdr:ext cx="534377" cy="259045"/>
    <xdr:sp macro="" textlink="">
      <xdr:nvSpPr>
        <xdr:cNvPr id="707" name="公債費平均値テキスト">
          <a:extLst>
            <a:ext uri="{FF2B5EF4-FFF2-40B4-BE49-F238E27FC236}">
              <a16:creationId xmlns:a16="http://schemas.microsoft.com/office/drawing/2014/main" id="{00000000-0008-0000-0700-0000C3020000}"/>
            </a:ext>
          </a:extLst>
        </xdr:cNvPr>
        <xdr:cNvSpPr txBox="1"/>
      </xdr:nvSpPr>
      <xdr:spPr>
        <a:xfrm>
          <a:off x="16370300" y="16620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11037</xdr:rowOff>
    </xdr:from>
    <xdr:to>
      <xdr:col>85</xdr:col>
      <xdr:colOff>177800</xdr:colOff>
      <xdr:row>97</xdr:row>
      <xdr:rowOff>112637</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6268700" y="166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167869</xdr:rowOff>
    </xdr:from>
    <xdr:to>
      <xdr:col>81</xdr:col>
      <xdr:colOff>50800</xdr:colOff>
      <xdr:row>97</xdr:row>
      <xdr:rowOff>58369</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4592300" y="16627069"/>
          <a:ext cx="889000" cy="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23025</xdr:rowOff>
    </xdr:from>
    <xdr:to>
      <xdr:col>81</xdr:col>
      <xdr:colOff>101600</xdr:colOff>
      <xdr:row>97</xdr:row>
      <xdr:rowOff>124625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5430500" y="166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115752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74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127394</xdr:rowOff>
    </xdr:from>
    <xdr:to>
      <xdr:col>76</xdr:col>
      <xdr:colOff>114300</xdr:colOff>
      <xdr:row>97</xdr:row>
      <xdr:rowOff>58369</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3703300" y="16243694"/>
          <a:ext cx="889000" cy="44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22670</xdr:rowOff>
    </xdr:from>
    <xdr:to>
      <xdr:col>76</xdr:col>
      <xdr:colOff>165100</xdr:colOff>
      <xdr:row>97</xdr:row>
      <xdr:rowOff>124270</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45415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115397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74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127394</xdr:rowOff>
    </xdr:from>
    <xdr:to>
      <xdr:col>71</xdr:col>
      <xdr:colOff>177800</xdr:colOff>
      <xdr:row>97</xdr:row>
      <xdr:rowOff>110465</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12814300" y="16243694"/>
          <a:ext cx="889000" cy="49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61964</xdr:rowOff>
    </xdr:from>
    <xdr:to>
      <xdr:col>72</xdr:col>
      <xdr:colOff>38100</xdr:colOff>
      <xdr:row>97</xdr:row>
      <xdr:rowOff>163564</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3652500" y="1669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154691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78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22809</xdr:rowOff>
    </xdr:from>
    <xdr:to>
      <xdr:col>67</xdr:col>
      <xdr:colOff>101600</xdr:colOff>
      <xdr:row>97</xdr:row>
      <xdr:rowOff>124409</xdr:rowOff>
    </xdr:to>
    <xdr:sp macro="" textlink="">
      <xdr:nvSpPr>
        <xdr:cNvPr id="718" name="フローチャート: 判断 717">
          <a:extLst>
            <a:ext uri="{FF2B5EF4-FFF2-40B4-BE49-F238E27FC236}">
              <a16:creationId xmlns:a16="http://schemas.microsoft.com/office/drawing/2014/main" id="{00000000-0008-0000-0700-0000CE020000}"/>
            </a:ext>
          </a:extLst>
        </xdr:cNvPr>
        <xdr:cNvSpPr/>
      </xdr:nvSpPr>
      <xdr:spPr>
        <a:xfrm>
          <a:off x="12763500" y="1665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140936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42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100775</xdr:rowOff>
    </xdr:from>
    <xdr:to>
      <xdr:col>85</xdr:col>
      <xdr:colOff>177800</xdr:colOff>
      <xdr:row>96</xdr:row>
      <xdr:rowOff>30925</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6268700" y="163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123652</xdr:rowOff>
    </xdr:from>
    <xdr:ext cx="534377" cy="259045"/>
    <xdr:sp macro="" textlink="">
      <xdr:nvSpPr>
        <xdr:cNvPr id="726" name="公債費該当値テキスト">
          <a:extLst>
            <a:ext uri="{FF2B5EF4-FFF2-40B4-BE49-F238E27FC236}">
              <a16:creationId xmlns:a16="http://schemas.microsoft.com/office/drawing/2014/main" id="{00000000-0008-0000-0700-0000D6020000}"/>
            </a:ext>
          </a:extLst>
        </xdr:cNvPr>
        <xdr:cNvSpPr txBox="1"/>
      </xdr:nvSpPr>
      <xdr:spPr>
        <a:xfrm>
          <a:off x="16370300" y="1623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117069</xdr:rowOff>
    </xdr:from>
    <xdr:to>
      <xdr:col>81</xdr:col>
      <xdr:colOff>101600</xdr:colOff>
      <xdr:row>97</xdr:row>
      <xdr:rowOff>47219</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5430500" y="1657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63746</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5214111" y="1635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7569</xdr:rowOff>
    </xdr:from>
    <xdr:to>
      <xdr:col>76</xdr:col>
      <xdr:colOff>165100</xdr:colOff>
      <xdr:row>97</xdr:row>
      <xdr:rowOff>109169</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4541500" y="1663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125696</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4325111" y="1641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76594</xdr:rowOff>
    </xdr:from>
    <xdr:to>
      <xdr:col>72</xdr:col>
      <xdr:colOff>38100</xdr:colOff>
      <xdr:row>95</xdr:row>
      <xdr:rowOff>6744</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3652500" y="1619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23271</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3436111" y="1596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59665</xdr:rowOff>
    </xdr:from>
    <xdr:to>
      <xdr:col>67</xdr:col>
      <xdr:colOff>101600</xdr:colOff>
      <xdr:row>97</xdr:row>
      <xdr:rowOff>161265</xdr:rowOff>
    </xdr:to>
    <xdr:sp macro="" textlink="">
      <xdr:nvSpPr>
        <xdr:cNvPr id="733" name="楕円 732">
          <a:extLst>
            <a:ext uri="{FF2B5EF4-FFF2-40B4-BE49-F238E27FC236}">
              <a16:creationId xmlns:a16="http://schemas.microsoft.com/office/drawing/2014/main" id="{00000000-0008-0000-0700-0000DD020000}"/>
            </a:ext>
          </a:extLst>
        </xdr:cNvPr>
        <xdr:cNvSpPr/>
      </xdr:nvSpPr>
      <xdr:spPr>
        <a:xfrm>
          <a:off x="12763500" y="1669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152392</xdr:rowOff>
    </xdr:from>
    <xdr:ext cx="534377"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2547111" y="1678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a:extLst>
            <a:ext uri="{FF2B5EF4-FFF2-40B4-BE49-F238E27FC236}">
              <a16:creationId xmlns:a16="http://schemas.microsoft.com/office/drawing/2014/main" id="{00000000-0008-0000-0700-0000F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29809</xdr:rowOff>
    </xdr:from>
    <xdr:to>
      <xdr:col>116</xdr:col>
      <xdr:colOff>62864</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2159595" y="5173309"/>
          <a:ext cx="1269" cy="161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61" name="諸支出金最小値テキスト">
          <a:extLst>
            <a:ext uri="{FF2B5EF4-FFF2-40B4-BE49-F238E27FC236}">
              <a16:creationId xmlns:a16="http://schemas.microsoft.com/office/drawing/2014/main" id="{00000000-0008-0000-0700-0000F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147936</xdr:rowOff>
    </xdr:from>
    <xdr:ext cx="469744" cy="259045"/>
    <xdr:sp macro="" textlink="">
      <xdr:nvSpPr>
        <xdr:cNvPr id="763" name="諸支出金最大値テキスト">
          <a:extLst>
            <a:ext uri="{FF2B5EF4-FFF2-40B4-BE49-F238E27FC236}">
              <a16:creationId xmlns:a16="http://schemas.microsoft.com/office/drawing/2014/main" id="{00000000-0008-0000-0700-0000FB020000}"/>
            </a:ext>
          </a:extLst>
        </xdr:cNvPr>
        <xdr:cNvSpPr txBox="1"/>
      </xdr:nvSpPr>
      <xdr:spPr>
        <a:xfrm>
          <a:off x="22212300" y="494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29809</xdr:rowOff>
    </xdr:from>
    <xdr:to>
      <xdr:col>116</xdr:col>
      <xdr:colOff>152400</xdr:colOff>
      <xdr:row>30</xdr:row>
      <xdr:rowOff>29809</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072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36503</xdr:rowOff>
    </xdr:from>
    <xdr:to>
      <xdr:col>116</xdr:col>
      <xdr:colOff>63500</xdr:colOff>
      <xdr:row>39</xdr:row>
      <xdr:rowOff>37483</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flipV="1">
          <a:off x="21323300" y="6723053"/>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143418</xdr:rowOff>
    </xdr:from>
    <xdr:ext cx="378565" cy="259045"/>
    <xdr:sp macro="" textlink="">
      <xdr:nvSpPr>
        <xdr:cNvPr id="766" name="諸支出金平均値テキスト">
          <a:extLst>
            <a:ext uri="{FF2B5EF4-FFF2-40B4-BE49-F238E27FC236}">
              <a16:creationId xmlns:a16="http://schemas.microsoft.com/office/drawing/2014/main" id="{00000000-0008-0000-0700-0000FE020000}"/>
            </a:ext>
          </a:extLst>
        </xdr:cNvPr>
        <xdr:cNvSpPr txBox="1"/>
      </xdr:nvSpPr>
      <xdr:spPr>
        <a:xfrm>
          <a:off x="22212300" y="6658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164991</xdr:rowOff>
    </xdr:from>
    <xdr:to>
      <xdr:col>116</xdr:col>
      <xdr:colOff>114300</xdr:colOff>
      <xdr:row>39</xdr:row>
      <xdr:rowOff>95141</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2110700" y="668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37483</xdr:rowOff>
    </xdr:from>
    <xdr:to>
      <xdr:col>111</xdr:col>
      <xdr:colOff>177800</xdr:colOff>
      <xdr:row>39</xdr:row>
      <xdr:rowOff>38136</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flipV="1">
          <a:off x="20434300" y="6724033"/>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126292</xdr:rowOff>
    </xdr:from>
    <xdr:to>
      <xdr:col>112</xdr:col>
      <xdr:colOff>38100</xdr:colOff>
      <xdr:row>39</xdr:row>
      <xdr:rowOff>56442</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1272500" y="664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72969</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4017" y="6416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38136</xdr:rowOff>
    </xdr:from>
    <xdr:to>
      <xdr:col>107</xdr:col>
      <xdr:colOff>50800</xdr:colOff>
      <xdr:row>39</xdr:row>
      <xdr:rowOff>38626</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flipV="1">
          <a:off x="19545300" y="6724686"/>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120087</xdr:rowOff>
    </xdr:from>
    <xdr:to>
      <xdr:col>107</xdr:col>
      <xdr:colOff>101600</xdr:colOff>
      <xdr:row>39</xdr:row>
      <xdr:rowOff>50237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0383500" y="663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66765</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5017" y="6410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38626</xdr:rowOff>
    </xdr:from>
    <xdr:to>
      <xdr:col>102</xdr:col>
      <xdr:colOff>114300</xdr:colOff>
      <xdr:row>39</xdr:row>
      <xdr:rowOff>39443</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flipV="1">
          <a:off x="18656300" y="6725176"/>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167767</xdr:rowOff>
    </xdr:from>
    <xdr:to>
      <xdr:col>102</xdr:col>
      <xdr:colOff>165100</xdr:colOff>
      <xdr:row>39</xdr:row>
      <xdr:rowOff>97917</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9494500" y="66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89044</xdr:rowOff>
    </xdr:from>
    <xdr:ext cx="378565"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56017" y="6775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12482</xdr:rowOff>
    </xdr:from>
    <xdr:to>
      <xdr:col>98</xdr:col>
      <xdr:colOff>38100</xdr:colOff>
      <xdr:row>39</xdr:row>
      <xdr:rowOff>114082</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18605500" y="669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105209</xdr:rowOff>
    </xdr:from>
    <xdr:ext cx="378565"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7017" y="6791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157153</xdr:rowOff>
    </xdr:from>
    <xdr:to>
      <xdr:col>116</xdr:col>
      <xdr:colOff>114300</xdr:colOff>
      <xdr:row>39</xdr:row>
      <xdr:rowOff>87303</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2110700" y="667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116531</xdr:rowOff>
    </xdr:from>
    <xdr:ext cx="378565" cy="259045"/>
    <xdr:sp macro="" textlink="">
      <xdr:nvSpPr>
        <xdr:cNvPr id="785" name="諸支出金該当値テキスト">
          <a:extLst>
            <a:ext uri="{FF2B5EF4-FFF2-40B4-BE49-F238E27FC236}">
              <a16:creationId xmlns:a16="http://schemas.microsoft.com/office/drawing/2014/main" id="{00000000-0008-0000-0700-000011030000}"/>
            </a:ext>
          </a:extLst>
        </xdr:cNvPr>
        <xdr:cNvSpPr txBox="1"/>
      </xdr:nvSpPr>
      <xdr:spPr>
        <a:xfrm>
          <a:off x="22212300" y="6460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158133</xdr:rowOff>
    </xdr:from>
    <xdr:to>
      <xdr:col>112</xdr:col>
      <xdr:colOff>38100</xdr:colOff>
      <xdr:row>39</xdr:row>
      <xdr:rowOff>88283</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1272500" y="667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79410</xdr:rowOff>
    </xdr:from>
    <xdr:ext cx="378565"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34017" y="6765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158786</xdr:rowOff>
    </xdr:from>
    <xdr:to>
      <xdr:col>107</xdr:col>
      <xdr:colOff>101600</xdr:colOff>
      <xdr:row>39</xdr:row>
      <xdr:rowOff>88936</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0383500" y="667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80063</xdr:rowOff>
    </xdr:from>
    <xdr:ext cx="378565"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245017" y="6766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159276</xdr:rowOff>
    </xdr:from>
    <xdr:to>
      <xdr:col>102</xdr:col>
      <xdr:colOff>165100</xdr:colOff>
      <xdr:row>39</xdr:row>
      <xdr:rowOff>89426</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9494500" y="667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105953</xdr:rowOff>
    </xdr:from>
    <xdr:ext cx="378565"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356017" y="6449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160093</xdr:rowOff>
    </xdr:from>
    <xdr:to>
      <xdr:col>98</xdr:col>
      <xdr:colOff>38100</xdr:colOff>
      <xdr:row>39</xdr:row>
      <xdr:rowOff>90243</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18605500" y="667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106770</xdr:rowOff>
    </xdr:from>
    <xdr:ext cx="378565"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467017" y="6450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a:extLst>
            <a:ext uri="{FF2B5EF4-FFF2-40B4-BE49-F238E27FC236}">
              <a16:creationId xmlns:a16="http://schemas.microsoft.com/office/drawing/2014/main" id="{00000000-0008-0000-0700-00002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a:extLst>
            <a:ext uri="{FF2B5EF4-FFF2-40B4-BE49-F238E27FC236}">
              <a16:creationId xmlns:a16="http://schemas.microsoft.com/office/drawing/2014/main" id="{00000000-0008-0000-0700-00002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a:extLst>
            <a:ext uri="{FF2B5EF4-FFF2-40B4-BE49-F238E27FC236}">
              <a16:creationId xmlns:a16="http://schemas.microsoft.com/office/drawing/2014/main" id="{00000000-0008-0000-0700-00002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a:extLst>
            <a:ext uri="{FF2B5EF4-FFF2-40B4-BE49-F238E27FC236}">
              <a16:creationId xmlns:a16="http://schemas.microsoft.com/office/drawing/2014/main" id="{00000000-0008-0000-0700-00002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a:extLst>
            <a:ext uri="{FF2B5EF4-FFF2-40B4-BE49-F238E27FC236}">
              <a16:creationId xmlns:a16="http://schemas.microsoft.com/office/drawing/2014/main" id="{00000000-0008-0000-0700-00004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・教育費は住民一人当たり</a:t>
          </a:r>
          <a:r>
            <a:rPr kumimoji="1" lang="en-US" altLang="ja-JP" sz="1100">
              <a:solidFill>
                <a:schemeClr val="dk1"/>
              </a:solidFill>
              <a:effectLst/>
              <a:latin typeface="+mn-lt"/>
              <a:ea typeface="+mn-ea"/>
              <a:cs typeface="+mn-cs"/>
            </a:rPr>
            <a:t>83,899</a:t>
          </a:r>
          <a:r>
            <a:rPr kumimoji="1" lang="ja-JP" altLang="ja-JP" sz="1100">
              <a:solidFill>
                <a:schemeClr val="dk1"/>
              </a:solidFill>
              <a:effectLst/>
              <a:latin typeface="+mn-lt"/>
              <a:ea typeface="+mn-ea"/>
              <a:cs typeface="+mn-cs"/>
            </a:rPr>
            <a:t>円となっており、前年度に比べて</a:t>
          </a:r>
          <a:r>
            <a:rPr kumimoji="1" lang="en-US" altLang="ja-JP" sz="1100">
              <a:solidFill>
                <a:schemeClr val="dk1"/>
              </a:solidFill>
              <a:effectLst/>
              <a:latin typeface="+mn-lt"/>
              <a:ea typeface="+mn-ea"/>
              <a:cs typeface="+mn-cs"/>
            </a:rPr>
            <a:t>17,831</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27.0</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となり類似団体平均</a:t>
          </a:r>
          <a:r>
            <a:rPr kumimoji="1" lang="ja-JP" altLang="en-US" sz="1100">
              <a:solidFill>
                <a:schemeClr val="dk1"/>
              </a:solidFill>
              <a:effectLst/>
              <a:latin typeface="+mn-lt"/>
              <a:ea typeface="+mn-ea"/>
              <a:cs typeface="+mn-cs"/>
            </a:rPr>
            <a:t>を上回っており</a:t>
          </a:r>
          <a:r>
            <a:rPr kumimoji="1" lang="ja-JP" altLang="ja-JP" sz="1100">
              <a:solidFill>
                <a:schemeClr val="dk1"/>
              </a:solidFill>
              <a:effectLst/>
              <a:latin typeface="+mn-lt"/>
              <a:ea typeface="+mn-ea"/>
              <a:cs typeface="+mn-cs"/>
            </a:rPr>
            <a:t>高い状況である。平成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年度が突出しているのは、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つの幼稚園と</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つの保育所を統合し、新こども園を改築した事、小学校における大規模改修事業があった事及び、数億円にのぼる、中学校建設に係るＰＦＩ事業サービス購入費があった事などが主な要因である。</a:t>
          </a:r>
          <a:endParaRPr lang="ja-JP" altLang="ja-JP" sz="1400">
            <a:effectLst/>
          </a:endParaRPr>
        </a:p>
        <a:p>
          <a:r>
            <a:rPr kumimoji="1" lang="ja-JP" altLang="ja-JP" sz="1100">
              <a:solidFill>
                <a:schemeClr val="dk1"/>
              </a:solidFill>
              <a:effectLst/>
              <a:latin typeface="+mn-lt"/>
              <a:ea typeface="+mn-ea"/>
              <a:cs typeface="+mn-cs"/>
            </a:rPr>
            <a:t>・議会費が住民一人当たり</a:t>
          </a:r>
          <a:r>
            <a:rPr kumimoji="1" lang="en-US" altLang="ja-JP" sz="1100">
              <a:solidFill>
                <a:schemeClr val="dk1"/>
              </a:solidFill>
              <a:effectLst/>
              <a:latin typeface="+mn-lt"/>
              <a:ea typeface="+mn-ea"/>
              <a:cs typeface="+mn-cs"/>
            </a:rPr>
            <a:t>7,028</a:t>
          </a:r>
          <a:r>
            <a:rPr kumimoji="1" lang="ja-JP" altLang="ja-JP" sz="1100">
              <a:solidFill>
                <a:schemeClr val="dk1"/>
              </a:solidFill>
              <a:effectLst/>
              <a:latin typeface="+mn-lt"/>
              <a:ea typeface="+mn-ea"/>
              <a:cs typeface="+mn-cs"/>
            </a:rPr>
            <a:t>円となっており、類似団体平均に比べて高いのは、類似団体に比べて議員報酬が高いことではなく、人口に対して議員数（定数</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名）が多いことが主な要因である。</a:t>
          </a:r>
          <a:endParaRPr lang="ja-JP" altLang="ja-JP" sz="1400">
            <a:effectLst/>
          </a:endParaRPr>
        </a:p>
        <a:p>
          <a:r>
            <a:rPr kumimoji="1" lang="ja-JP" altLang="ja-JP" sz="1100">
              <a:solidFill>
                <a:schemeClr val="dk1"/>
              </a:solidFill>
              <a:effectLst/>
              <a:latin typeface="+mn-lt"/>
              <a:ea typeface="+mn-ea"/>
              <a:cs typeface="+mn-cs"/>
            </a:rPr>
            <a:t>・商工費は住民一人当たり</a:t>
          </a:r>
          <a:r>
            <a:rPr kumimoji="1" lang="en-US" altLang="ja-JP" sz="1100">
              <a:solidFill>
                <a:schemeClr val="dk1"/>
              </a:solidFill>
              <a:effectLst/>
              <a:latin typeface="+mn-lt"/>
              <a:ea typeface="+mn-ea"/>
              <a:cs typeface="+mn-cs"/>
            </a:rPr>
            <a:t>13,039</a:t>
          </a:r>
          <a:r>
            <a:rPr kumimoji="1" lang="ja-JP" altLang="ja-JP" sz="1100">
              <a:solidFill>
                <a:schemeClr val="dk1"/>
              </a:solidFill>
              <a:effectLst/>
              <a:latin typeface="+mn-lt"/>
              <a:ea typeface="+mn-ea"/>
              <a:cs typeface="+mn-cs"/>
            </a:rPr>
            <a:t>円となっており、類似団体平均を下回っ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年度が突出しているのは、国の交付金事業であるプレミアム付商品券発行事業やイベント事業等があった事によるものである。</a:t>
          </a:r>
          <a:endParaRPr lang="ja-JP" altLang="ja-JP" sz="1400">
            <a:effectLst/>
          </a:endParaRPr>
        </a:p>
        <a:p>
          <a:r>
            <a:rPr kumimoji="1" lang="ja-JP" altLang="ja-JP" sz="1100">
              <a:solidFill>
                <a:schemeClr val="dk1"/>
              </a:solidFill>
              <a:effectLst/>
              <a:latin typeface="+mn-lt"/>
              <a:ea typeface="+mn-ea"/>
              <a:cs typeface="+mn-cs"/>
            </a:rPr>
            <a:t>・公債費は性質別歳出決算分析表（住民一人当たりのコスト）で記述したとおりである。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香川県まんのう町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実質単年度収支において、平成２</a:t>
          </a:r>
          <a:r>
            <a:rPr kumimoji="1" lang="ja-JP" altLang="en-US" sz="1050">
              <a:solidFill>
                <a:schemeClr val="dk1"/>
              </a:solidFill>
              <a:effectLst/>
              <a:latin typeface="+mn-lt"/>
              <a:ea typeface="+mn-ea"/>
              <a:cs typeface="+mn-cs"/>
            </a:rPr>
            <a:t>７</a:t>
          </a:r>
          <a:r>
            <a:rPr kumimoji="1" lang="ja-JP" altLang="ja-JP" sz="1050">
              <a:solidFill>
                <a:schemeClr val="dk1"/>
              </a:solidFill>
              <a:effectLst/>
              <a:latin typeface="+mn-lt"/>
              <a:ea typeface="+mn-ea"/>
              <a:cs typeface="+mn-cs"/>
            </a:rPr>
            <a:t>年度及び平成２</a:t>
          </a:r>
          <a:r>
            <a:rPr kumimoji="1" lang="ja-JP" altLang="en-US" sz="1050">
              <a:solidFill>
                <a:schemeClr val="dk1"/>
              </a:solidFill>
              <a:effectLst/>
              <a:latin typeface="+mn-lt"/>
              <a:ea typeface="+mn-ea"/>
              <a:cs typeface="+mn-cs"/>
            </a:rPr>
            <a:t>９</a:t>
          </a:r>
          <a:r>
            <a:rPr kumimoji="1" lang="ja-JP" altLang="ja-JP" sz="1050">
              <a:solidFill>
                <a:schemeClr val="dk1"/>
              </a:solidFill>
              <a:effectLst/>
              <a:latin typeface="+mn-lt"/>
              <a:ea typeface="+mn-ea"/>
              <a:cs typeface="+mn-cs"/>
            </a:rPr>
            <a:t>年度ともに赤字となり、平成２６年度</a:t>
          </a:r>
          <a:r>
            <a:rPr kumimoji="1" lang="ja-JP" altLang="en-US" sz="1050">
              <a:solidFill>
                <a:schemeClr val="dk1"/>
              </a:solidFill>
              <a:effectLst/>
              <a:latin typeface="+mn-lt"/>
              <a:ea typeface="+mn-ea"/>
              <a:cs typeface="+mn-cs"/>
            </a:rPr>
            <a:t>、平成２８年度</a:t>
          </a:r>
          <a:r>
            <a:rPr kumimoji="1" lang="ja-JP" altLang="ja-JP" sz="1050">
              <a:solidFill>
                <a:schemeClr val="dk1"/>
              </a:solidFill>
              <a:effectLst/>
              <a:latin typeface="+mn-lt"/>
              <a:ea typeface="+mn-ea"/>
              <a:cs typeface="+mn-cs"/>
            </a:rPr>
            <a:t>及び平成</a:t>
          </a:r>
          <a:r>
            <a:rPr kumimoji="1" lang="ja-JP" altLang="en-US" sz="1050">
              <a:solidFill>
                <a:schemeClr val="dk1"/>
              </a:solidFill>
              <a:effectLst/>
              <a:latin typeface="+mn-lt"/>
              <a:ea typeface="+mn-ea"/>
              <a:cs typeface="+mn-cs"/>
            </a:rPr>
            <a:t>３０</a:t>
          </a:r>
          <a:r>
            <a:rPr kumimoji="1" lang="ja-JP" altLang="ja-JP" sz="1050">
              <a:solidFill>
                <a:schemeClr val="dk1"/>
              </a:solidFill>
              <a:effectLst/>
              <a:latin typeface="+mn-lt"/>
              <a:ea typeface="+mn-ea"/>
              <a:cs typeface="+mn-cs"/>
            </a:rPr>
            <a:t>年度は黒字となった。中でも平成２７年度の赤字は１１．２９％と突出しており、その主な原因としては、財政調整基金を１０億円取崩し、特定目的基金に積み替えたことがあげられる。今後、普通交付税は国の財政状況の悪化や人口減少の影響により、下降気味に推移すると思われ、さらに合併団体であるため、合併特例措置（激変緩和措置期間）が終了する</a:t>
          </a:r>
          <a:r>
            <a:rPr kumimoji="1" lang="ja-JP" altLang="en-US" sz="1050">
              <a:solidFill>
                <a:schemeClr val="dk1"/>
              </a:solidFill>
              <a:effectLst/>
              <a:latin typeface="+mn-lt"/>
              <a:ea typeface="+mn-ea"/>
              <a:cs typeface="+mn-cs"/>
            </a:rPr>
            <a:t>令和</a:t>
          </a:r>
          <a:r>
            <a:rPr kumimoji="1" lang="ja-JP" altLang="ja-JP" sz="1050">
              <a:solidFill>
                <a:schemeClr val="dk1"/>
              </a:solidFill>
              <a:effectLst/>
              <a:latin typeface="+mn-lt"/>
              <a:ea typeface="+mn-ea"/>
              <a:cs typeface="+mn-cs"/>
            </a:rPr>
            <a:t>３年度には</a:t>
          </a:r>
          <a:r>
            <a:rPr kumimoji="1" lang="ja-JP" altLang="en-US" sz="1050">
              <a:solidFill>
                <a:schemeClr val="dk1"/>
              </a:solidFill>
              <a:effectLst/>
              <a:latin typeface="+mn-lt"/>
              <a:ea typeface="+mn-ea"/>
              <a:cs typeface="+mn-cs"/>
            </a:rPr>
            <a:t>数億</a:t>
          </a:r>
          <a:r>
            <a:rPr kumimoji="1" lang="ja-JP" altLang="ja-JP" sz="1050">
              <a:solidFill>
                <a:schemeClr val="dk1"/>
              </a:solidFill>
              <a:effectLst/>
              <a:latin typeface="+mn-lt"/>
              <a:ea typeface="+mn-ea"/>
              <a:cs typeface="+mn-cs"/>
            </a:rPr>
            <a:t>円の減額とな</a:t>
          </a:r>
          <a:r>
            <a:rPr kumimoji="1" lang="ja-JP" altLang="en-US" sz="1050">
              <a:solidFill>
                <a:schemeClr val="dk1"/>
              </a:solidFill>
              <a:effectLst/>
              <a:latin typeface="+mn-lt"/>
              <a:ea typeface="+mn-ea"/>
              <a:cs typeface="+mn-cs"/>
            </a:rPr>
            <a:t>る見込みであ</a:t>
          </a:r>
          <a:r>
            <a:rPr kumimoji="1" lang="ja-JP" altLang="ja-JP" sz="1050">
              <a:solidFill>
                <a:schemeClr val="dk1"/>
              </a:solidFill>
              <a:effectLst/>
              <a:latin typeface="+mn-lt"/>
              <a:ea typeface="+mn-ea"/>
              <a:cs typeface="+mn-cs"/>
            </a:rPr>
            <a:t>り、財政調整基金を始めとする各種基金の運用による財政運営が求められてくることから、国の動き等を注視していく必要がある。</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香川県まんのう町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赤字比率については、全会計において黒字となり赤字比率はない。今後も、各特別会計においては、独立採算の原則を念頭に、安易に一般会計からの繰り入れに依存することなく、長期的な経営視点に立ってなお一層の経費の削減・合理化や使用料等の改定も含めた積極的な収入確保に努める。また一般会計においては、実質収支比率同様に今後は、地方交付税の減少等一般財源の確保が厳しい状況となると思われ、財政調整基金を始めとする各種基金の運用による財政運営が求められることから、注視し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香川県まんのう町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実質公債費比率は前年度</a:t>
          </a:r>
          <a:r>
            <a:rPr kumimoji="1" lang="ja-JP" altLang="en-US" sz="1100">
              <a:solidFill>
                <a:schemeClr val="dk1"/>
              </a:solidFill>
              <a:effectLst/>
              <a:latin typeface="+mn-lt"/>
              <a:ea typeface="+mn-ea"/>
              <a:cs typeface="+mn-cs"/>
            </a:rPr>
            <a:t>より０．２ポイント悪化し、７．２</a:t>
          </a:r>
          <a:r>
            <a:rPr kumimoji="1" lang="ja-JP" altLang="ja-JP" sz="1100">
              <a:solidFill>
                <a:schemeClr val="dk1"/>
              </a:solidFill>
              <a:effectLst/>
              <a:latin typeface="+mn-lt"/>
              <a:ea typeface="+mn-ea"/>
              <a:cs typeface="+mn-cs"/>
            </a:rPr>
            <a:t>％となった。主な要因は、</a:t>
          </a:r>
          <a:r>
            <a:rPr kumimoji="1" lang="ja-JP" altLang="en-US" sz="1100">
              <a:solidFill>
                <a:schemeClr val="dk1"/>
              </a:solidFill>
              <a:effectLst/>
              <a:latin typeface="+mn-lt"/>
              <a:ea typeface="+mn-ea"/>
              <a:cs typeface="+mn-cs"/>
            </a:rPr>
            <a:t>合併後の大型事業などに係る合併特例債の元利償還金が多額になってきたこと</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ja-JP" sz="1100">
              <a:solidFill>
                <a:schemeClr val="dk1"/>
              </a:solidFill>
              <a:effectLst/>
              <a:latin typeface="+mn-lt"/>
              <a:ea typeface="+mn-ea"/>
              <a:cs typeface="+mn-cs"/>
            </a:rPr>
            <a:t>　今後も選択と集中により、充当事業を厳選して新規地方債発行を抑制するとともに、合併特例債、辺地・過疎債等の交付税措置される有利な地方債の活用を図るとともに、特別交付金等を有効活用し、安易に地方債に頼ることのないよう財政運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満期一括地方債は発行していない。</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香川県まんのう町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将来負担比率は、前年度に引き続きマイナス値で０％である。主な要因は、</a:t>
          </a:r>
          <a:r>
            <a:rPr kumimoji="1" lang="ja-JP" altLang="ja-JP" sz="1100">
              <a:solidFill>
                <a:sysClr val="windowText" lastClr="000000"/>
              </a:solidFill>
              <a:effectLst/>
              <a:latin typeface="+mn-lt"/>
              <a:ea typeface="+mn-ea"/>
              <a:cs typeface="+mn-cs"/>
            </a:rPr>
            <a:t>財政調整基金等</a:t>
          </a:r>
          <a:r>
            <a:rPr kumimoji="1" lang="ja-JP" altLang="en-US" sz="1100">
              <a:solidFill>
                <a:sysClr val="windowText" lastClr="000000"/>
              </a:solidFill>
              <a:effectLst/>
              <a:latin typeface="+mn-lt"/>
              <a:ea typeface="+mn-ea"/>
              <a:cs typeface="+mn-cs"/>
            </a:rPr>
            <a:t>が高い水準を維持していること</a:t>
          </a:r>
          <a:r>
            <a:rPr kumimoji="1" lang="ja-JP" altLang="ja-JP" sz="1100">
              <a:solidFill>
                <a:sysClr val="windowText" lastClr="000000"/>
              </a:solidFill>
              <a:effectLst/>
              <a:latin typeface="+mn-lt"/>
              <a:ea typeface="+mn-ea"/>
              <a:cs typeface="+mn-cs"/>
            </a:rPr>
            <a:t>によるものである</a:t>
          </a:r>
          <a:r>
            <a:rPr kumimoji="1" lang="ja-JP" altLang="ja-JP" sz="1100">
              <a:solidFill>
                <a:schemeClr val="dk1"/>
              </a:solidFill>
              <a:effectLst/>
              <a:latin typeface="+mn-lt"/>
              <a:ea typeface="+mn-ea"/>
              <a:cs typeface="+mn-cs"/>
            </a:rPr>
            <a:t>。今後、小学校大規模改修等の公共施設整備事業により、地方債現在高の上昇が予想されることから、経常的経費の削減を中心とする行財政改革を進めるとともに、決算剰余金の活用等により基金の計画的な積立に努める。また、地方債の発行に当たっては、後年度の過重な負担とならないよう、プライマリーバランスを堅持しながら、適債事業への計画的・効果的な活用を図ることにより将来負担額の抑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香川県まんのう町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歳出積立により、合併特例債の繰上償還の原資とするべく、減債基金に</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億円積立てた一方で、一般会計における</a:t>
          </a:r>
          <a:r>
            <a:rPr kumimoji="1" lang="ja-JP" altLang="en-US" sz="1100">
              <a:solidFill>
                <a:schemeClr val="dk1"/>
              </a:solidFill>
              <a:effectLst/>
              <a:latin typeface="+mn-lt"/>
              <a:ea typeface="+mn-ea"/>
              <a:cs typeface="+mn-cs"/>
            </a:rPr>
            <a:t>公債費に充当すべく減債</a:t>
          </a:r>
          <a:r>
            <a:rPr kumimoji="1" lang="ja-JP" altLang="ja-JP" sz="1100">
              <a:solidFill>
                <a:schemeClr val="dk1"/>
              </a:solidFill>
              <a:effectLst/>
              <a:latin typeface="+mn-lt"/>
              <a:ea typeface="+mn-ea"/>
              <a:cs typeface="+mn-cs"/>
            </a:rPr>
            <a:t>基金を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取崩したこと等により、基金全体としては</a:t>
          </a:r>
          <a:r>
            <a:rPr kumimoji="1" lang="ja-JP" altLang="en-US" sz="1100">
              <a:solidFill>
                <a:schemeClr val="dk1"/>
              </a:solidFill>
              <a:effectLst/>
              <a:latin typeface="+mn-lt"/>
              <a:ea typeface="+mn-ea"/>
              <a:cs typeface="+mn-cs"/>
            </a:rPr>
            <a:t>６億</a:t>
          </a:r>
          <a:r>
            <a:rPr kumimoji="1" lang="ja-JP" altLang="ja-JP" sz="1100">
              <a:solidFill>
                <a:schemeClr val="dk1"/>
              </a:solidFill>
              <a:effectLst/>
              <a:latin typeface="+mn-lt"/>
              <a:ea typeface="+mn-ea"/>
              <a:cs typeface="+mn-cs"/>
            </a:rPr>
            <a:t>３千</a:t>
          </a:r>
          <a:r>
            <a:rPr kumimoji="1" lang="ja-JP" altLang="en-US" sz="1100">
              <a:solidFill>
                <a:schemeClr val="dk1"/>
              </a:solidFill>
              <a:effectLst/>
              <a:latin typeface="+mn-lt"/>
              <a:ea typeface="+mn-ea"/>
              <a:cs typeface="+mn-cs"/>
            </a:rPr>
            <a:t>８百</a:t>
          </a:r>
          <a:r>
            <a:rPr kumimoji="1" lang="ja-JP" altLang="ja-JP" sz="1100">
              <a:solidFill>
                <a:schemeClr val="dk1"/>
              </a:solidFill>
              <a:effectLst/>
              <a:latin typeface="+mn-lt"/>
              <a:ea typeface="+mn-ea"/>
              <a:cs typeface="+mn-cs"/>
            </a:rPr>
            <a:t>万円の</a:t>
          </a:r>
          <a:r>
            <a:rPr kumimoji="1" lang="ja-JP" altLang="en-US" sz="1100">
              <a:solidFill>
                <a:schemeClr val="dk1"/>
              </a:solidFill>
              <a:effectLst/>
              <a:latin typeface="+mn-lt"/>
              <a:ea typeface="+mn-ea"/>
              <a:cs typeface="+mn-cs"/>
            </a:rPr>
            <a:t>大幅な減</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短期的には、「減債基金」に繰上償還を実行する為、積み増しをする予定であるが、今後、子ども園の統合や、出張所の改築など、大型事業を予定していることから、財源不足による財源調整の為、財政調整基金の取崩しも余儀なくされ、中長期的には減少傾向に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子ども未来夢基金：町内の心身ともに健全な子どもたちを育成するための事業に要する経費に充てる基金。（果実運用型）　</a:t>
          </a:r>
          <a:endParaRPr lang="ja-JP" altLang="ja-JP" sz="1400">
            <a:effectLst/>
          </a:endParaRPr>
        </a:p>
        <a:p>
          <a:r>
            <a:rPr kumimoji="1" lang="ja-JP" altLang="ja-JP" sz="1100">
              <a:solidFill>
                <a:schemeClr val="dk1"/>
              </a:solidFill>
              <a:effectLst/>
              <a:latin typeface="+mn-lt"/>
              <a:ea typeface="+mn-ea"/>
              <a:cs typeface="+mn-cs"/>
            </a:rPr>
            <a:t>　地域振興基金：本町の地域振興に関する施策の推進を図るため、市町村の合併の特例に関する法律第</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条の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の地方債等を財源として設置している基金。（果実運用型）</a:t>
          </a:r>
          <a:endParaRPr lang="ja-JP" altLang="ja-JP" sz="1400">
            <a:effectLst/>
          </a:endParaRPr>
        </a:p>
        <a:p>
          <a:r>
            <a:rPr kumimoji="1" lang="ja-JP" altLang="ja-JP" sz="1100">
              <a:solidFill>
                <a:schemeClr val="dk1"/>
              </a:solidFill>
              <a:effectLst/>
              <a:latin typeface="+mn-lt"/>
              <a:ea typeface="+mn-ea"/>
              <a:cs typeface="+mn-cs"/>
            </a:rPr>
            <a:t>　地域福祉基金：高齢化社会の到来に備え、福祉活動の推進、快適な生活環境の形成等に必要な財源を確保するため設置している。</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子ども未来夢基金：キッズヘキサスロン事業（子どもの体力づくり事業）や子どもの為の文化・芸術鑑賞などの事業に充当した為、</a:t>
          </a:r>
          <a:r>
            <a:rPr kumimoji="1" lang="ja-JP" altLang="en-US" sz="1100">
              <a:solidFill>
                <a:schemeClr val="dk1"/>
              </a:solidFill>
              <a:effectLst/>
              <a:latin typeface="+mn-lt"/>
              <a:ea typeface="+mn-ea"/>
              <a:cs typeface="+mn-cs"/>
            </a:rPr>
            <a:t>１千８</a:t>
          </a:r>
          <a:r>
            <a:rPr kumimoji="1" lang="ja-JP" altLang="ja-JP" sz="1100">
              <a:solidFill>
                <a:schemeClr val="dk1"/>
              </a:solidFill>
              <a:effectLst/>
              <a:latin typeface="+mn-lt"/>
              <a:ea typeface="+mn-ea"/>
              <a:cs typeface="+mn-cs"/>
            </a:rPr>
            <a:t>百万円減少。　</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地域振興基金：地方創生推進事業の地域振興事業に充当した為、</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千</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百万円減少。</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地域福祉基金：</a:t>
          </a:r>
          <a:r>
            <a:rPr kumimoji="1" lang="ja-JP" altLang="en-US" sz="1100">
              <a:solidFill>
                <a:schemeClr val="dk1"/>
              </a:solidFill>
              <a:effectLst/>
              <a:latin typeface="+mn-lt"/>
              <a:ea typeface="+mn-ea"/>
              <a:cs typeface="+mn-cs"/>
            </a:rPr>
            <a:t>やすらぎ荘改修</a:t>
          </a:r>
          <a:r>
            <a:rPr kumimoji="1" lang="ja-JP" altLang="ja-JP" sz="1100">
              <a:solidFill>
                <a:schemeClr val="dk1"/>
              </a:solidFill>
              <a:effectLst/>
              <a:latin typeface="+mn-lt"/>
              <a:ea typeface="+mn-ea"/>
              <a:cs typeface="+mn-cs"/>
            </a:rPr>
            <a:t>事業に充当した為、</a:t>
          </a:r>
          <a:r>
            <a:rPr kumimoji="1" lang="ja-JP" altLang="en-US" sz="1100">
              <a:solidFill>
                <a:schemeClr val="dk1"/>
              </a:solidFill>
              <a:effectLst/>
              <a:latin typeface="+mn-lt"/>
              <a:ea typeface="+mn-ea"/>
              <a:cs typeface="+mn-cs"/>
            </a:rPr>
            <a:t>１億４</a:t>
          </a:r>
          <a:r>
            <a:rPr kumimoji="1" lang="ja-JP" altLang="ja-JP" sz="1100">
              <a:solidFill>
                <a:schemeClr val="dk1"/>
              </a:solidFill>
              <a:effectLst/>
              <a:latin typeface="+mn-lt"/>
              <a:ea typeface="+mn-ea"/>
              <a:cs typeface="+mn-cs"/>
            </a:rPr>
            <a:t>千</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百万円減少。</a:t>
          </a:r>
          <a:endParaRPr lang="ja-JP" altLang="ja-JP">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子ども未来夢基金：果実運用型基金であり、運用益や利子などの果実を子どもたちを育成する為の様々な事業に毎年充当。　</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地域振興基金：果実運用型基金であり、運用益や利子などの果実を地域振興に関する様々な事業に毎年充当。</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地域福祉基金：運用益や利子などを毎年積立て、必要に応じて、福祉</a:t>
          </a:r>
          <a:r>
            <a:rPr kumimoji="1" lang="ja-JP" altLang="en-US" sz="1100">
              <a:solidFill>
                <a:schemeClr val="dk1"/>
              </a:solidFill>
              <a:effectLst/>
              <a:latin typeface="+mn-lt"/>
              <a:ea typeface="+mn-ea"/>
              <a:cs typeface="+mn-cs"/>
            </a:rPr>
            <a:t>関連</a:t>
          </a:r>
          <a:r>
            <a:rPr kumimoji="1" lang="ja-JP" altLang="ja-JP" sz="1100">
              <a:solidFill>
                <a:schemeClr val="dk1"/>
              </a:solidFill>
              <a:effectLst/>
              <a:latin typeface="+mn-lt"/>
              <a:ea typeface="+mn-ea"/>
              <a:cs typeface="+mn-cs"/>
            </a:rPr>
            <a:t>事業などに充当予定。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債権運用による含み損などの理由により１</a:t>
          </a:r>
          <a:r>
            <a:rPr kumimoji="1" lang="ja-JP" altLang="ja-JP" sz="1100">
              <a:solidFill>
                <a:schemeClr val="dk1"/>
              </a:solidFill>
              <a:effectLst/>
              <a:latin typeface="+mn-lt"/>
              <a:ea typeface="+mn-ea"/>
              <a:cs typeface="+mn-cs"/>
            </a:rPr>
            <a:t>千</a:t>
          </a:r>
          <a:r>
            <a:rPr kumimoji="1" lang="ja-JP" altLang="en-US" sz="1100">
              <a:solidFill>
                <a:schemeClr val="dk1"/>
              </a:solidFill>
              <a:effectLst/>
              <a:latin typeface="+mn-lt"/>
              <a:ea typeface="+mn-ea"/>
              <a:cs typeface="+mn-cs"/>
            </a:rPr>
            <a:t>４百</a:t>
          </a:r>
          <a:r>
            <a:rPr kumimoji="1" lang="ja-JP" altLang="ja-JP" sz="1100">
              <a:solidFill>
                <a:schemeClr val="dk1"/>
              </a:solidFill>
              <a:effectLst/>
              <a:latin typeface="+mn-lt"/>
              <a:ea typeface="+mn-ea"/>
              <a:cs typeface="+mn-cs"/>
            </a:rPr>
            <a:t>万円減少している。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災害への備え等のため、過去の実績等を踏まえ、</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億円程度を目途に取崩しを実行できるよう、積み増しも考えている。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決算剰余金を</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億円歳出積立を</a:t>
          </a:r>
          <a:r>
            <a:rPr kumimoji="1" lang="ja-JP" altLang="en-US" sz="1100">
              <a:solidFill>
                <a:schemeClr val="dk1"/>
              </a:solidFill>
              <a:effectLst/>
              <a:latin typeface="+mn-lt"/>
              <a:ea typeface="+mn-ea"/>
              <a:cs typeface="+mn-cs"/>
            </a:rPr>
            <a:t>実行したが、</a:t>
          </a:r>
          <a:r>
            <a:rPr kumimoji="1" lang="ja-JP" altLang="ja-JP" sz="1100">
              <a:solidFill>
                <a:schemeClr val="dk1"/>
              </a:solidFill>
              <a:effectLst/>
              <a:latin typeface="+mn-lt"/>
              <a:ea typeface="+mn-ea"/>
              <a:cs typeface="+mn-cs"/>
            </a:rPr>
            <a:t>一般会計における公債費に充当すべく６億円</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取崩したこと等により、</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千８百万円の大幅な減となった。</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a:t>
          </a:r>
          <a:r>
            <a:rPr kumimoji="1" lang="ja-JP" altLang="ja-JP" sz="1100">
              <a:solidFill>
                <a:schemeClr val="dk1"/>
              </a:solidFill>
              <a:effectLst/>
              <a:latin typeface="+mn-lt"/>
              <a:ea typeface="+mn-ea"/>
              <a:cs typeface="+mn-cs"/>
            </a:rPr>
            <a:t>４年度に地方債償還のピークを迎えるため、それに備えて毎年度計画的に積立を行う予定であり、</a:t>
          </a:r>
          <a:r>
            <a:rPr kumimoji="1" lang="ja-JP" altLang="en-US" sz="1100">
              <a:solidFill>
                <a:schemeClr val="dk1"/>
              </a:solidFill>
              <a:effectLst/>
              <a:latin typeface="+mn-lt"/>
              <a:ea typeface="+mn-ea"/>
              <a:cs typeface="+mn-cs"/>
            </a:rPr>
            <a:t>令和</a:t>
          </a:r>
          <a:r>
            <a:rPr kumimoji="1" lang="ja-JP" altLang="ja-JP" sz="1100">
              <a:solidFill>
                <a:schemeClr val="dk1"/>
              </a:solidFill>
              <a:effectLst/>
              <a:latin typeface="+mn-lt"/>
              <a:ea typeface="+mn-ea"/>
              <a:cs typeface="+mn-cs"/>
            </a:rPr>
            <a:t>５年度以降は減少予定。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1318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034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58750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2466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17602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1318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034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58750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2466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355600" y="63500"/>
          <a:ext cx="114014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5351125" y="165100"/>
          <a:ext cx="35496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5357475" y="165100"/>
          <a:ext cx="352425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5382875" y="165100"/>
          <a:ext cx="3467100" cy="1428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2823825" y="165100"/>
          <a:ext cx="23939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2849225" y="165100"/>
          <a:ext cx="234950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2874625" y="165100"/>
          <a:ext cx="2311400" cy="15557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44500" y="352425"/>
          <a:ext cx="9083675" cy="1568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568325" y="384175"/>
          <a:ext cx="1244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768475" y="384175"/>
          <a:ext cx="120015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18,660
18,485
194.45
11,128,135
10,474,059
403,305
6,871,580
12,464,096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2968625" y="384175"/>
          <a:ext cx="1371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340225" y="403225"/>
          <a:ext cx="18224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162675" y="403225"/>
          <a:ext cx="11366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7362825" y="415925"/>
          <a:ext cx="5778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4340225" y="100012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6226175" y="100012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9985375" y="352425"/>
          <a:ext cx="1371600" cy="10795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0213975" y="415925"/>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0213975" y="52387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0213975" y="85407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H="1">
          <a:off x="10048875" y="4921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00000000-0008-0000-0000-000022000000}"/>
            </a:ext>
          </a:extLst>
        </xdr:cNvPr>
        <xdr:cNvSpPr/>
      </xdr:nvSpPr>
      <xdr:spPr>
        <a:xfrm>
          <a:off x="10102850" y="466725"/>
          <a:ext cx="101600" cy="25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00000000-0008-0000-0000-000023000000}"/>
            </a:ext>
          </a:extLst>
        </xdr:cNvPr>
        <xdr:cNvSpPr/>
      </xdr:nvSpPr>
      <xdr:spPr>
        <a:xfrm>
          <a:off x="10102850" y="612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0147300" y="854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0067925" y="854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flipV="1">
          <a:off x="10147300" y="10858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a:off x="10067925" y="12223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20288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308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59397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87337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152525" y="3451225"/>
          <a:ext cx="382270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811514" y="371341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3462014" y="369674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4924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4924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62960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62960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77946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77946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1152525" y="402907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522287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522287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000-000038000000}"/>
            </a:ext>
          </a:extLst>
        </xdr:cNvPr>
        <xdr:cNvSpPr txBox="1"/>
      </xdr:nvSpPr>
      <xdr:spPr>
        <a:xfrm>
          <a:off x="52800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a:t>
          </a:r>
          <a:r>
            <a:rPr kumimoji="1" lang="en-US" altLang="ja-JP" sz="1100">
              <a:latin typeface="ＭＳ Ｐゴシック" panose="020B0600070205080204" pitchFamily="50" charset="-128"/>
              <a:ea typeface="ＭＳ Ｐゴシック" panose="020B0600070205080204" pitchFamily="50" charset="-128"/>
            </a:rPr>
            <a:t>59.5</a:t>
          </a:r>
          <a:r>
            <a:rPr kumimoji="1" lang="ja-JP" altLang="en-US" sz="1100">
              <a:latin typeface="ＭＳ Ｐゴシック" panose="020B0600070205080204" pitchFamily="50" charset="-128"/>
              <a:ea typeface="ＭＳ Ｐゴシック" panose="020B0600070205080204" pitchFamily="50" charset="-128"/>
            </a:rPr>
            <a:t>％となっており、類似団体の中では低い方に位置しているが、香川県平均は</a:t>
          </a:r>
          <a:r>
            <a:rPr kumimoji="1" lang="en-US" altLang="ja-JP" sz="1100">
              <a:latin typeface="ＭＳ Ｐゴシック" panose="020B0600070205080204" pitchFamily="50" charset="-128"/>
              <a:ea typeface="ＭＳ Ｐゴシック" panose="020B0600070205080204" pitchFamily="50" charset="-128"/>
            </a:rPr>
            <a:t>54.6</a:t>
          </a:r>
          <a:r>
            <a:rPr kumimoji="1" lang="ja-JP" altLang="en-US" sz="1100">
              <a:latin typeface="ＭＳ Ｐゴシック" panose="020B0600070205080204" pitchFamily="50" charset="-128"/>
              <a:ea typeface="ＭＳ Ｐゴシック" panose="020B0600070205080204" pitchFamily="50" charset="-128"/>
            </a:rPr>
            <a:t>％のため、香川県平均と比較すると高い位置となっている。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年度にかけて、①保育所（仲南北保育所）を除却、②建物（神野公民館）の新規取得、③既存施設への改修工事の</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点を行ったが、</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年度での減価償却額の方が高かったため、前年度よりも少し高くなっている。</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1271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152525" y="6105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786781" y="6018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152525" y="580979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86781" y="57223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152525" y="551406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786781" y="54266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152525" y="521833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786781" y="512453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152525" y="492261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786781" y="482881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152525" y="462053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786781" y="45330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152525" y="432480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786781" y="42373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152525" y="4029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735486" y="39416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152525" y="402907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50709</xdr:rowOff>
    </xdr:from>
    <xdr:to>
      <xdr:col>23</xdr:col>
      <xdr:colOff>85090</xdr:colOff>
      <xdr:row>34</xdr:row>
      <xdr:rowOff>8437</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300220" y="4343309"/>
          <a:ext cx="1270" cy="1278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12264</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352925" y="5625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8437</xdr:rowOff>
    </xdr:from>
    <xdr:to>
      <xdr:col>23</xdr:col>
      <xdr:colOff>174625</xdr:colOff>
      <xdr:row>34</xdr:row>
      <xdr:rowOff>8437</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213225" y="562183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168836</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352925" y="412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50709</xdr:rowOff>
    </xdr:from>
    <xdr:to>
      <xdr:col>23</xdr:col>
      <xdr:colOff>174625</xdr:colOff>
      <xdr:row>26</xdr:row>
      <xdr:rowOff>50709</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213225" y="434330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92636</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352925" y="48805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69759</xdr:rowOff>
    </xdr:from>
    <xdr:to>
      <xdr:col>23</xdr:col>
      <xdr:colOff>136525</xdr:colOff>
      <xdr:row>30</xdr:row>
      <xdr:rowOff>171359</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251325" y="502275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112939</xdr:rowOff>
    </xdr:from>
    <xdr:to>
      <xdr:col>19</xdr:col>
      <xdr:colOff>187325</xdr:colOff>
      <xdr:row>31</xdr:row>
      <xdr:rowOff>43089</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3616325" y="50659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140698</xdr:rowOff>
    </xdr:from>
    <xdr:to>
      <xdr:col>15</xdr:col>
      <xdr:colOff>187325</xdr:colOff>
      <xdr:row>31</xdr:row>
      <xdr:rowOff>70848</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2930525" y="509369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162288</xdr:rowOff>
    </xdr:from>
    <xdr:to>
      <xdr:col>11</xdr:col>
      <xdr:colOff>187325</xdr:colOff>
      <xdr:row>31</xdr:row>
      <xdr:rowOff>92438</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244725" y="51152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4143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508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8225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367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14509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64861</xdr:rowOff>
    </xdr:from>
    <xdr:to>
      <xdr:col>23</xdr:col>
      <xdr:colOff>136525</xdr:colOff>
      <xdr:row>31</xdr:row>
      <xdr:rowOff>166461</xdr:rowOff>
    </xdr:to>
    <xdr:sp macro="" textlink="">
      <xdr:nvSpPr>
        <xdr:cNvPr id="90" name="楕円 89">
          <a:extLst>
            <a:ext uri="{FF2B5EF4-FFF2-40B4-BE49-F238E27FC236}">
              <a16:creationId xmlns:a16="http://schemas.microsoft.com/office/drawing/2014/main" id="{00000000-0008-0000-0000-00005A000000}"/>
            </a:ext>
          </a:extLst>
        </xdr:cNvPr>
        <xdr:cNvSpPr/>
      </xdr:nvSpPr>
      <xdr:spPr>
        <a:xfrm>
          <a:off x="4251325" y="518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43288</xdr:rowOff>
    </xdr:from>
    <xdr:ext cx="405111" cy="259045"/>
    <xdr:sp macro="" textlink="">
      <xdr:nvSpPr>
        <xdr:cNvPr id="91" name="有形固定資産減価償却率該当値テキスト">
          <a:extLst>
            <a:ext uri="{FF2B5EF4-FFF2-40B4-BE49-F238E27FC236}">
              <a16:creationId xmlns:a16="http://schemas.microsoft.com/office/drawing/2014/main" id="{00000000-0008-0000-0000-00005B000000}"/>
            </a:ext>
          </a:extLst>
        </xdr:cNvPr>
        <xdr:cNvSpPr txBox="1"/>
      </xdr:nvSpPr>
      <xdr:spPr>
        <a:xfrm>
          <a:off x="4352925" y="516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98788</xdr:rowOff>
    </xdr:from>
    <xdr:to>
      <xdr:col>19</xdr:col>
      <xdr:colOff>187325</xdr:colOff>
      <xdr:row>32</xdr:row>
      <xdr:rowOff>28938</xdr:rowOff>
    </xdr:to>
    <xdr:sp macro="" textlink="">
      <xdr:nvSpPr>
        <xdr:cNvPr id="92" name="楕円 91">
          <a:extLst>
            <a:ext uri="{FF2B5EF4-FFF2-40B4-BE49-F238E27FC236}">
              <a16:creationId xmlns:a16="http://schemas.microsoft.com/office/drawing/2014/main" id="{00000000-0008-0000-0000-00005C000000}"/>
            </a:ext>
          </a:extLst>
        </xdr:cNvPr>
        <xdr:cNvSpPr/>
      </xdr:nvSpPr>
      <xdr:spPr>
        <a:xfrm>
          <a:off x="3616325" y="521688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115661</xdr:rowOff>
    </xdr:from>
    <xdr:to>
      <xdr:col>23</xdr:col>
      <xdr:colOff>85725</xdr:colOff>
      <xdr:row>31</xdr:row>
      <xdr:rowOff>149588</xdr:rowOff>
    </xdr:to>
    <xdr:cxnSp macro="">
      <xdr:nvCxnSpPr>
        <xdr:cNvPr id="93" name="直線コネクタ 92">
          <a:extLst>
            <a:ext uri="{FF2B5EF4-FFF2-40B4-BE49-F238E27FC236}">
              <a16:creationId xmlns:a16="http://schemas.microsoft.com/office/drawing/2014/main" id="{00000000-0008-0000-0000-00005D000000}"/>
            </a:ext>
          </a:extLst>
        </xdr:cNvPr>
        <xdr:cNvCxnSpPr/>
      </xdr:nvCxnSpPr>
      <xdr:spPr>
        <a:xfrm flipV="1">
          <a:off x="3667125" y="5233761"/>
          <a:ext cx="635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61776</xdr:rowOff>
    </xdr:from>
    <xdr:to>
      <xdr:col>15</xdr:col>
      <xdr:colOff>187325</xdr:colOff>
      <xdr:row>31</xdr:row>
      <xdr:rowOff>163376</xdr:rowOff>
    </xdr:to>
    <xdr:sp macro="" textlink="">
      <xdr:nvSpPr>
        <xdr:cNvPr id="94" name="楕円 93">
          <a:extLst>
            <a:ext uri="{FF2B5EF4-FFF2-40B4-BE49-F238E27FC236}">
              <a16:creationId xmlns:a16="http://schemas.microsoft.com/office/drawing/2014/main" id="{00000000-0008-0000-0000-00005E000000}"/>
            </a:ext>
          </a:extLst>
        </xdr:cNvPr>
        <xdr:cNvSpPr/>
      </xdr:nvSpPr>
      <xdr:spPr>
        <a:xfrm>
          <a:off x="2930525" y="51798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112576</xdr:rowOff>
    </xdr:from>
    <xdr:to>
      <xdr:col>19</xdr:col>
      <xdr:colOff>136525</xdr:colOff>
      <xdr:row>31</xdr:row>
      <xdr:rowOff>149588</xdr:rowOff>
    </xdr:to>
    <xdr:cxnSp macro="">
      <xdr:nvCxnSpPr>
        <xdr:cNvPr id="95" name="直線コネクタ 94">
          <a:extLst>
            <a:ext uri="{FF2B5EF4-FFF2-40B4-BE49-F238E27FC236}">
              <a16:creationId xmlns:a16="http://schemas.microsoft.com/office/drawing/2014/main" id="{00000000-0008-0000-0000-00005F000000}"/>
            </a:ext>
          </a:extLst>
        </xdr:cNvPr>
        <xdr:cNvCxnSpPr/>
      </xdr:nvCxnSpPr>
      <xdr:spPr>
        <a:xfrm>
          <a:off x="2981325" y="5230676"/>
          <a:ext cx="6858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80282</xdr:rowOff>
    </xdr:from>
    <xdr:to>
      <xdr:col>11</xdr:col>
      <xdr:colOff>187325</xdr:colOff>
      <xdr:row>32</xdr:row>
      <xdr:rowOff>10432</xdr:rowOff>
    </xdr:to>
    <xdr:sp macro="" textlink="">
      <xdr:nvSpPr>
        <xdr:cNvPr id="96" name="楕円 95">
          <a:extLst>
            <a:ext uri="{FF2B5EF4-FFF2-40B4-BE49-F238E27FC236}">
              <a16:creationId xmlns:a16="http://schemas.microsoft.com/office/drawing/2014/main" id="{00000000-0008-0000-0000-000060000000}"/>
            </a:ext>
          </a:extLst>
        </xdr:cNvPr>
        <xdr:cNvSpPr/>
      </xdr:nvSpPr>
      <xdr:spPr>
        <a:xfrm>
          <a:off x="2244725" y="519838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112576</xdr:rowOff>
    </xdr:from>
    <xdr:to>
      <xdr:col>15</xdr:col>
      <xdr:colOff>136525</xdr:colOff>
      <xdr:row>31</xdr:row>
      <xdr:rowOff>131082</xdr:rowOff>
    </xdr:to>
    <xdr:cxnSp macro="">
      <xdr:nvCxnSpPr>
        <xdr:cNvPr id="97" name="直線コネクタ 96">
          <a:extLst>
            <a:ext uri="{FF2B5EF4-FFF2-40B4-BE49-F238E27FC236}">
              <a16:creationId xmlns:a16="http://schemas.microsoft.com/office/drawing/2014/main" id="{00000000-0008-0000-0000-000061000000}"/>
            </a:ext>
          </a:extLst>
        </xdr:cNvPr>
        <xdr:cNvCxnSpPr/>
      </xdr:nvCxnSpPr>
      <xdr:spPr>
        <a:xfrm flipV="1">
          <a:off x="2295525" y="5230676"/>
          <a:ext cx="6858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59616</xdr:rowOff>
    </xdr:from>
    <xdr:ext cx="405111" cy="259045"/>
    <xdr:sp macro="" textlink="">
      <xdr:nvSpPr>
        <xdr:cNvPr id="98" name="n_1aveValue有形固定資産減価償却率">
          <a:extLst>
            <a:ext uri="{FF2B5EF4-FFF2-40B4-BE49-F238E27FC236}">
              <a16:creationId xmlns:a16="http://schemas.microsoft.com/office/drawing/2014/main" id="{00000000-0008-0000-0000-000062000000}"/>
            </a:ext>
          </a:extLst>
        </xdr:cNvPr>
        <xdr:cNvSpPr txBox="1"/>
      </xdr:nvSpPr>
      <xdr:spPr>
        <a:xfrm>
          <a:off x="3470919" y="484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87375</xdr:rowOff>
    </xdr:from>
    <xdr:ext cx="405111" cy="259045"/>
    <xdr:sp macro="" textlink="">
      <xdr:nvSpPr>
        <xdr:cNvPr id="99" name="n_2aveValue有形固定資産減価償却率">
          <a:extLst>
            <a:ext uri="{FF2B5EF4-FFF2-40B4-BE49-F238E27FC236}">
              <a16:creationId xmlns:a16="http://schemas.microsoft.com/office/drawing/2014/main" id="{00000000-0008-0000-0000-000063000000}"/>
            </a:ext>
          </a:extLst>
        </xdr:cNvPr>
        <xdr:cNvSpPr txBox="1"/>
      </xdr:nvSpPr>
      <xdr:spPr>
        <a:xfrm>
          <a:off x="2797819" y="4875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108965</xdr:rowOff>
    </xdr:from>
    <xdr:ext cx="405111" cy="259045"/>
    <xdr:sp macro="" textlink="">
      <xdr:nvSpPr>
        <xdr:cNvPr id="100" name="n_3aveValue有形固定資産減価償却率">
          <a:extLst>
            <a:ext uri="{FF2B5EF4-FFF2-40B4-BE49-F238E27FC236}">
              <a16:creationId xmlns:a16="http://schemas.microsoft.com/office/drawing/2014/main" id="{00000000-0008-0000-0000-000064000000}"/>
            </a:ext>
          </a:extLst>
        </xdr:cNvPr>
        <xdr:cNvSpPr txBox="1"/>
      </xdr:nvSpPr>
      <xdr:spPr>
        <a:xfrm>
          <a:off x="2112019" y="489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20065</xdr:rowOff>
    </xdr:from>
    <xdr:ext cx="405111" cy="259045"/>
    <xdr:sp macro="" textlink="">
      <xdr:nvSpPr>
        <xdr:cNvPr id="101" name="n_1mainValue有形固定資産減価償却率">
          <a:extLst>
            <a:ext uri="{FF2B5EF4-FFF2-40B4-BE49-F238E27FC236}">
              <a16:creationId xmlns:a16="http://schemas.microsoft.com/office/drawing/2014/main" id="{00000000-0008-0000-0000-000065000000}"/>
            </a:ext>
          </a:extLst>
        </xdr:cNvPr>
        <xdr:cNvSpPr txBox="1"/>
      </xdr:nvSpPr>
      <xdr:spPr>
        <a:xfrm>
          <a:off x="3470919" y="5303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154503</xdr:rowOff>
    </xdr:from>
    <xdr:ext cx="405111" cy="259045"/>
    <xdr:sp macro="" textlink="">
      <xdr:nvSpPr>
        <xdr:cNvPr id="102" name="n_2mainValue有形固定資産減価償却率">
          <a:extLst>
            <a:ext uri="{FF2B5EF4-FFF2-40B4-BE49-F238E27FC236}">
              <a16:creationId xmlns:a16="http://schemas.microsoft.com/office/drawing/2014/main" id="{00000000-0008-0000-0000-000066000000}"/>
            </a:ext>
          </a:extLst>
        </xdr:cNvPr>
        <xdr:cNvSpPr txBox="1"/>
      </xdr:nvSpPr>
      <xdr:spPr>
        <a:xfrm>
          <a:off x="2797819" y="5272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1559</xdr:rowOff>
    </xdr:from>
    <xdr:ext cx="405111" cy="259045"/>
    <xdr:sp macro="" textlink="">
      <xdr:nvSpPr>
        <xdr:cNvPr id="103" name="n_3mainValue有形固定資産減価償却率">
          <a:extLst>
            <a:ext uri="{FF2B5EF4-FFF2-40B4-BE49-F238E27FC236}">
              <a16:creationId xmlns:a16="http://schemas.microsoft.com/office/drawing/2014/main" id="{00000000-0008-0000-0000-000067000000}"/>
            </a:ext>
          </a:extLst>
        </xdr:cNvPr>
        <xdr:cNvSpPr txBox="1"/>
      </xdr:nvSpPr>
      <xdr:spPr>
        <a:xfrm>
          <a:off x="2112019" y="5284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0194925" y="3451225"/>
          <a:ext cx="380365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1150868" y="371341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2443365" y="369674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39668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39668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338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338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681797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681797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0194925" y="402907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424622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424622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43224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債務償還可能年数は類似団体、全国平均、県内平均のすべてと比べても低く、負債が少ないことが分かる。</a:t>
          </a:r>
        </a:p>
        <a:p>
          <a:r>
            <a:rPr kumimoji="1" lang="ja-JP" altLang="en-US" sz="1100">
              <a:latin typeface="ＭＳ Ｐゴシック" panose="020B0600070205080204" pitchFamily="50" charset="-128"/>
              <a:ea typeface="ＭＳ Ｐゴシック" panose="020B0600070205080204" pitchFamily="50" charset="-128"/>
            </a:rPr>
            <a:t>昨年度から比較するとわずかに増加をしているため、負債が今後も増えないように調整を図っていく。</a:t>
          </a: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01568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0194925" y="6105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9861428" y="60180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0194925" y="576474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9758836" y="56709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a:off x="10194925" y="541760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9758836" y="53238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a:off x="10194925" y="50704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9758836" y="497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a:off x="10194925" y="472334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9758836" y="46295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8" name="直線コネクタ 127">
          <a:extLst>
            <a:ext uri="{FF2B5EF4-FFF2-40B4-BE49-F238E27FC236}">
              <a16:creationId xmlns:a16="http://schemas.microsoft.com/office/drawing/2014/main" id="{00000000-0008-0000-0000-000080000000}"/>
            </a:ext>
          </a:extLst>
        </xdr:cNvPr>
        <xdr:cNvCxnSpPr/>
      </xdr:nvCxnSpPr>
      <xdr:spPr>
        <a:xfrm>
          <a:off x="10194925" y="437620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9705751" y="428875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0" name="直線コネクタ 129">
          <a:extLst>
            <a:ext uri="{FF2B5EF4-FFF2-40B4-BE49-F238E27FC236}">
              <a16:creationId xmlns:a16="http://schemas.microsoft.com/office/drawing/2014/main" id="{00000000-0008-0000-0000-000082000000}"/>
            </a:ext>
          </a:extLst>
        </xdr:cNvPr>
        <xdr:cNvCxnSpPr/>
      </xdr:nvCxnSpPr>
      <xdr:spPr>
        <a:xfrm>
          <a:off x="10194925" y="4029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9705751" y="39416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0000000-0008-0000-0000-000084000000}"/>
            </a:ext>
          </a:extLst>
        </xdr:cNvPr>
        <xdr:cNvSpPr/>
      </xdr:nvSpPr>
      <xdr:spPr>
        <a:xfrm>
          <a:off x="10194925" y="402907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89196</xdr:rowOff>
    </xdr:from>
    <xdr:to>
      <xdr:col>76</xdr:col>
      <xdr:colOff>21589</xdr:colOff>
      <xdr:row>34</xdr:row>
      <xdr:rowOff>139107</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flipV="1">
          <a:off x="13323570" y="4546896"/>
          <a:ext cx="1269" cy="120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469744" cy="259045"/>
    <xdr:sp macro="" textlink="">
      <xdr:nvSpPr>
        <xdr:cNvPr id="134" name="債務償還比率最小値テキスト">
          <a:extLst>
            <a:ext uri="{FF2B5EF4-FFF2-40B4-BE49-F238E27FC236}">
              <a16:creationId xmlns:a16="http://schemas.microsoft.com/office/drawing/2014/main" id="{00000000-0008-0000-0000-000086000000}"/>
            </a:ext>
          </a:extLst>
        </xdr:cNvPr>
        <xdr:cNvSpPr txBox="1"/>
      </xdr:nvSpPr>
      <xdr:spPr>
        <a:xfrm>
          <a:off x="13376275" y="5756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3255625" y="57525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35873</xdr:rowOff>
    </xdr:from>
    <xdr:ext cx="469744" cy="259045"/>
    <xdr:sp macro="" textlink="">
      <xdr:nvSpPr>
        <xdr:cNvPr id="136" name="債務償還比率最大値テキスト">
          <a:extLst>
            <a:ext uri="{FF2B5EF4-FFF2-40B4-BE49-F238E27FC236}">
              <a16:creationId xmlns:a16="http://schemas.microsoft.com/office/drawing/2014/main" id="{00000000-0008-0000-0000-000088000000}"/>
            </a:ext>
          </a:extLst>
        </xdr:cNvPr>
        <xdr:cNvSpPr txBox="1"/>
      </xdr:nvSpPr>
      <xdr:spPr>
        <a:xfrm>
          <a:off x="13376275" y="432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89196</xdr:rowOff>
    </xdr:from>
    <xdr:to>
      <xdr:col>76</xdr:col>
      <xdr:colOff>111125</xdr:colOff>
      <xdr:row>27</xdr:row>
      <xdr:rowOff>89196</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3255625" y="45468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145506</xdr:rowOff>
    </xdr:from>
    <xdr:ext cx="469744" cy="259045"/>
    <xdr:sp macro="" textlink="">
      <xdr:nvSpPr>
        <xdr:cNvPr id="138" name="債務償還比率平均値テキスト">
          <a:extLst>
            <a:ext uri="{FF2B5EF4-FFF2-40B4-BE49-F238E27FC236}">
              <a16:creationId xmlns:a16="http://schemas.microsoft.com/office/drawing/2014/main" id="{00000000-0008-0000-0000-00008A000000}"/>
            </a:ext>
          </a:extLst>
        </xdr:cNvPr>
        <xdr:cNvSpPr txBox="1"/>
      </xdr:nvSpPr>
      <xdr:spPr>
        <a:xfrm>
          <a:off x="13376275" y="49334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122629</xdr:rowOff>
    </xdr:from>
    <xdr:to>
      <xdr:col>76</xdr:col>
      <xdr:colOff>73025</xdr:colOff>
      <xdr:row>31</xdr:row>
      <xdr:rowOff>52779</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3293725" y="507562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102838</xdr:rowOff>
    </xdr:from>
    <xdr:to>
      <xdr:col>72</xdr:col>
      <xdr:colOff>123825</xdr:colOff>
      <xdr:row>31</xdr:row>
      <xdr:rowOff>32988</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2639675" y="50558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166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2531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18459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1601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04743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84148</xdr:rowOff>
    </xdr:from>
    <xdr:to>
      <xdr:col>76</xdr:col>
      <xdr:colOff>73025</xdr:colOff>
      <xdr:row>33</xdr:row>
      <xdr:rowOff>14298</xdr:rowOff>
    </xdr:to>
    <xdr:sp macro="" textlink="">
      <xdr:nvSpPr>
        <xdr:cNvPr id="146" name="楕円 145">
          <a:extLst>
            <a:ext uri="{FF2B5EF4-FFF2-40B4-BE49-F238E27FC236}">
              <a16:creationId xmlns:a16="http://schemas.microsoft.com/office/drawing/2014/main" id="{00000000-0008-0000-0000-000092000000}"/>
            </a:ext>
          </a:extLst>
        </xdr:cNvPr>
        <xdr:cNvSpPr/>
      </xdr:nvSpPr>
      <xdr:spPr>
        <a:xfrm>
          <a:off x="13293725" y="536734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62575</xdr:rowOff>
    </xdr:from>
    <xdr:ext cx="469744" cy="259045"/>
    <xdr:sp macro="" textlink="">
      <xdr:nvSpPr>
        <xdr:cNvPr id="147" name="債務償還比率該当値テキスト">
          <a:extLst>
            <a:ext uri="{FF2B5EF4-FFF2-40B4-BE49-F238E27FC236}">
              <a16:creationId xmlns:a16="http://schemas.microsoft.com/office/drawing/2014/main" id="{00000000-0008-0000-0000-000093000000}"/>
            </a:ext>
          </a:extLst>
        </xdr:cNvPr>
        <xdr:cNvSpPr txBox="1"/>
      </xdr:nvSpPr>
      <xdr:spPr>
        <a:xfrm>
          <a:off x="13376275" y="5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103039</xdr:rowOff>
    </xdr:from>
    <xdr:to>
      <xdr:col>72</xdr:col>
      <xdr:colOff>123825</xdr:colOff>
      <xdr:row>33</xdr:row>
      <xdr:rowOff>33189</xdr:rowOff>
    </xdr:to>
    <xdr:sp macro="" textlink="">
      <xdr:nvSpPr>
        <xdr:cNvPr id="148" name="楕円 147">
          <a:extLst>
            <a:ext uri="{FF2B5EF4-FFF2-40B4-BE49-F238E27FC236}">
              <a16:creationId xmlns:a16="http://schemas.microsoft.com/office/drawing/2014/main" id="{00000000-0008-0000-0000-000094000000}"/>
            </a:ext>
          </a:extLst>
        </xdr:cNvPr>
        <xdr:cNvSpPr/>
      </xdr:nvSpPr>
      <xdr:spPr>
        <a:xfrm>
          <a:off x="12639675" y="53862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134948</xdr:rowOff>
    </xdr:from>
    <xdr:to>
      <xdr:col>76</xdr:col>
      <xdr:colOff>22225</xdr:colOff>
      <xdr:row>32</xdr:row>
      <xdr:rowOff>153839</xdr:rowOff>
    </xdr:to>
    <xdr:cxnSp macro="">
      <xdr:nvCxnSpPr>
        <xdr:cNvPr id="149" name="直線コネクタ 148">
          <a:extLst>
            <a:ext uri="{FF2B5EF4-FFF2-40B4-BE49-F238E27FC236}">
              <a16:creationId xmlns:a16="http://schemas.microsoft.com/office/drawing/2014/main" id="{00000000-0008-0000-0000-000095000000}"/>
            </a:ext>
          </a:extLst>
        </xdr:cNvPr>
        <xdr:cNvCxnSpPr/>
      </xdr:nvCxnSpPr>
      <xdr:spPr>
        <a:xfrm flipV="1">
          <a:off x="12690475" y="5418148"/>
          <a:ext cx="635000" cy="1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49515</xdr:rowOff>
    </xdr:from>
    <xdr:ext cx="469744" cy="259045"/>
    <xdr:sp macro="" textlink="">
      <xdr:nvSpPr>
        <xdr:cNvPr id="150" name="n_1aveValue債務償還比率">
          <a:extLst>
            <a:ext uri="{FF2B5EF4-FFF2-40B4-BE49-F238E27FC236}">
              <a16:creationId xmlns:a16="http://schemas.microsoft.com/office/drawing/2014/main" id="{00000000-0008-0000-0000-000096000000}"/>
            </a:ext>
          </a:extLst>
        </xdr:cNvPr>
        <xdr:cNvSpPr txBox="1"/>
      </xdr:nvSpPr>
      <xdr:spPr>
        <a:xfrm>
          <a:off x="12461952" y="483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24316</xdr:rowOff>
    </xdr:from>
    <xdr:ext cx="469744" cy="259045"/>
    <xdr:sp macro="" textlink="">
      <xdr:nvSpPr>
        <xdr:cNvPr id="151" name="n_1mainValue債務償還比率">
          <a:extLst>
            <a:ext uri="{FF2B5EF4-FFF2-40B4-BE49-F238E27FC236}">
              <a16:creationId xmlns:a16="http://schemas.microsoft.com/office/drawing/2014/main" id="{00000000-0008-0000-0000-000097000000}"/>
            </a:ext>
          </a:extLst>
        </xdr:cNvPr>
        <xdr:cNvSpPr txBox="1"/>
      </xdr:nvSpPr>
      <xdr:spPr>
        <a:xfrm>
          <a:off x="12461952" y="547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2" name="正方形/長方形 151">
          <a:extLst>
            <a:ext uri="{FF2B5EF4-FFF2-40B4-BE49-F238E27FC236}">
              <a16:creationId xmlns:a16="http://schemas.microsoft.com/office/drawing/2014/main" id="{00000000-0008-0000-0000-000098000000}"/>
            </a:ext>
          </a:extLst>
        </xdr:cNvPr>
        <xdr:cNvSpPr/>
      </xdr:nvSpPr>
      <xdr:spPr>
        <a:xfrm>
          <a:off x="1152525" y="6921500"/>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3" name="正方形/長方形 152">
          <a:extLst>
            <a:ext uri="{FF2B5EF4-FFF2-40B4-BE49-F238E27FC236}">
              <a16:creationId xmlns:a16="http://schemas.microsoft.com/office/drawing/2014/main" id="{00000000-0008-0000-0000-000099000000}"/>
            </a:ext>
          </a:extLst>
        </xdr:cNvPr>
        <xdr:cNvSpPr/>
      </xdr:nvSpPr>
      <xdr:spPr>
        <a:xfrm>
          <a:off x="1152525" y="1054417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835025" y="71628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6296025" y="97345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835025" y="10760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6296025" y="13414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18,660
18,485
194.45
11,128,135
10,474,059
403,305
6,871,580
12,464,096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6470650" y="165100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41350" y="3302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339891" y="7204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685800" y="6902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39891" y="6766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685800" y="6457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39891" y="6322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685800" y="6019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39891" y="5883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685800" y="5581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27577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7577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00000000-0008-0000-0100-000035000000}"/>
            </a:ext>
          </a:extLst>
        </xdr:cNvPr>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160782</xdr:rowOff>
    </xdr:from>
    <xdr:to>
      <xdr:col>24</xdr:col>
      <xdr:colOff>62865</xdr:colOff>
      <xdr:row>41</xdr:row>
      <xdr:rowOff>126492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flipV="1">
          <a:off x="4177665" y="5609082"/>
          <a:ext cx="0" cy="128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130319</xdr:rowOff>
    </xdr:from>
    <xdr:ext cx="405111" cy="259045"/>
    <xdr:sp macro="" textlink="">
      <xdr:nvSpPr>
        <xdr:cNvPr id="55" name="【道路】&#10;有形固定資産減価償却率最小値テキスト">
          <a:extLst>
            <a:ext uri="{FF2B5EF4-FFF2-40B4-BE49-F238E27FC236}">
              <a16:creationId xmlns:a16="http://schemas.microsoft.com/office/drawing/2014/main" id="{00000000-0008-0000-0100-000037000000}"/>
            </a:ext>
          </a:extLst>
        </xdr:cNvPr>
        <xdr:cNvSpPr txBox="1"/>
      </xdr:nvSpPr>
      <xdr:spPr>
        <a:xfrm>
          <a:off x="4216400" y="6899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126492</xdr:rowOff>
    </xdr:from>
    <xdr:to>
      <xdr:col>24</xdr:col>
      <xdr:colOff>152400</xdr:colOff>
      <xdr:row>41</xdr:row>
      <xdr:rowOff>126492</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4108450" y="68955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107459</xdr:rowOff>
    </xdr:from>
    <xdr:ext cx="405111" cy="259045"/>
    <xdr:sp macro="" textlink="">
      <xdr:nvSpPr>
        <xdr:cNvPr id="57" name="【道路】&#10;有形固定資産減価償却率最大値テキスト">
          <a:extLst>
            <a:ext uri="{FF2B5EF4-FFF2-40B4-BE49-F238E27FC236}">
              <a16:creationId xmlns:a16="http://schemas.microsoft.com/office/drawing/2014/main" id="{00000000-0008-0000-0100-000039000000}"/>
            </a:ext>
          </a:extLst>
        </xdr:cNvPr>
        <xdr:cNvSpPr txBox="1"/>
      </xdr:nvSpPr>
      <xdr:spPr>
        <a:xfrm>
          <a:off x="4216400" y="539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160782</xdr:rowOff>
    </xdr:from>
    <xdr:to>
      <xdr:col>24</xdr:col>
      <xdr:colOff>152400</xdr:colOff>
      <xdr:row>33</xdr:row>
      <xdr:rowOff>160782</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4108450" y="56090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158005</xdr:rowOff>
    </xdr:from>
    <xdr:ext cx="405111" cy="259045"/>
    <xdr:sp macro="" textlink="">
      <xdr:nvSpPr>
        <xdr:cNvPr id="59" name="【道路】&#10;有形固定資産減価償却率平均値テキスト">
          <a:extLst>
            <a:ext uri="{FF2B5EF4-FFF2-40B4-BE49-F238E27FC236}">
              <a16:creationId xmlns:a16="http://schemas.microsoft.com/office/drawing/2014/main" id="{00000000-0008-0000-0100-00003B000000}"/>
            </a:ext>
          </a:extLst>
        </xdr:cNvPr>
        <xdr:cNvSpPr txBox="1"/>
      </xdr:nvSpPr>
      <xdr:spPr>
        <a:xfrm>
          <a:off x="4216400" y="6101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135128</xdr:rowOff>
    </xdr:from>
    <xdr:to>
      <xdr:col>24</xdr:col>
      <xdr:colOff>114300</xdr:colOff>
      <xdr:row>38</xdr:row>
      <xdr:rowOff>65278</xdr:rowOff>
    </xdr:to>
    <xdr:sp macro="" textlink="">
      <xdr:nvSpPr>
        <xdr:cNvPr id="60" name="フローチャート: 判断 59">
          <a:extLst>
            <a:ext uri="{FF2B5EF4-FFF2-40B4-BE49-F238E27FC236}">
              <a16:creationId xmlns:a16="http://schemas.microsoft.com/office/drawing/2014/main" id="{00000000-0008-0000-0100-00003C000000}"/>
            </a:ext>
          </a:extLst>
        </xdr:cNvPr>
        <xdr:cNvSpPr/>
      </xdr:nvSpPr>
      <xdr:spPr>
        <a:xfrm>
          <a:off x="4127500" y="62438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146558</xdr:rowOff>
    </xdr:from>
    <xdr:to>
      <xdr:col>20</xdr:col>
      <xdr:colOff>38100</xdr:colOff>
      <xdr:row>38</xdr:row>
      <xdr:rowOff>76708</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3384550" y="62552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29972</xdr:rowOff>
    </xdr:from>
    <xdr:to>
      <xdr:col>15</xdr:col>
      <xdr:colOff>101600</xdr:colOff>
      <xdr:row>38</xdr:row>
      <xdr:rowOff>131572</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2571750" y="630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52832</xdr:rowOff>
    </xdr:from>
    <xdr:to>
      <xdr:col>10</xdr:col>
      <xdr:colOff>165100</xdr:colOff>
      <xdr:row>38</xdr:row>
      <xdr:rowOff>154432</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1778000" y="632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130556</xdr:rowOff>
    </xdr:from>
    <xdr:to>
      <xdr:col>24</xdr:col>
      <xdr:colOff>114300</xdr:colOff>
      <xdr:row>39</xdr:row>
      <xdr:rowOff>60706</xdr:rowOff>
    </xdr:to>
    <xdr:sp macro="" textlink="">
      <xdr:nvSpPr>
        <xdr:cNvPr id="69" name="楕円 68">
          <a:extLst>
            <a:ext uri="{FF2B5EF4-FFF2-40B4-BE49-F238E27FC236}">
              <a16:creationId xmlns:a16="http://schemas.microsoft.com/office/drawing/2014/main" id="{00000000-0008-0000-0100-000045000000}"/>
            </a:ext>
          </a:extLst>
        </xdr:cNvPr>
        <xdr:cNvSpPr/>
      </xdr:nvSpPr>
      <xdr:spPr>
        <a:xfrm>
          <a:off x="4127500" y="64043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108983</xdr:rowOff>
    </xdr:from>
    <xdr:ext cx="405111" cy="259045"/>
    <xdr:sp macro="" textlink="">
      <xdr:nvSpPr>
        <xdr:cNvPr id="70" name="【道路】&#10;有形固定資産減価償却率該当値テキスト">
          <a:extLst>
            <a:ext uri="{FF2B5EF4-FFF2-40B4-BE49-F238E27FC236}">
              <a16:creationId xmlns:a16="http://schemas.microsoft.com/office/drawing/2014/main" id="{00000000-0008-0000-0100-000046000000}"/>
            </a:ext>
          </a:extLst>
        </xdr:cNvPr>
        <xdr:cNvSpPr txBox="1"/>
      </xdr:nvSpPr>
      <xdr:spPr>
        <a:xfrm>
          <a:off x="4216400" y="6382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160274</xdr:rowOff>
    </xdr:from>
    <xdr:to>
      <xdr:col>20</xdr:col>
      <xdr:colOff>38100</xdr:colOff>
      <xdr:row>39</xdr:row>
      <xdr:rowOff>90424</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3384550" y="643407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9906</xdr:rowOff>
    </xdr:from>
    <xdr:to>
      <xdr:col>24</xdr:col>
      <xdr:colOff>63500</xdr:colOff>
      <xdr:row>39</xdr:row>
      <xdr:rowOff>39624</xdr:rowOff>
    </xdr:to>
    <xdr:cxnSp macro="">
      <xdr:nvCxnSpPr>
        <xdr:cNvPr id="72" name="直線コネクタ 71">
          <a:extLst>
            <a:ext uri="{FF2B5EF4-FFF2-40B4-BE49-F238E27FC236}">
              <a16:creationId xmlns:a16="http://schemas.microsoft.com/office/drawing/2014/main" id="{00000000-0008-0000-0100-000048000000}"/>
            </a:ext>
          </a:extLst>
        </xdr:cNvPr>
        <xdr:cNvCxnSpPr/>
      </xdr:nvCxnSpPr>
      <xdr:spPr>
        <a:xfrm flipV="1">
          <a:off x="3429000" y="6448806"/>
          <a:ext cx="7493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4826</xdr:rowOff>
    </xdr:from>
    <xdr:to>
      <xdr:col>15</xdr:col>
      <xdr:colOff>101600</xdr:colOff>
      <xdr:row>39</xdr:row>
      <xdr:rowOff>106426</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2571750" y="64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39624</xdr:rowOff>
    </xdr:from>
    <xdr:to>
      <xdr:col>19</xdr:col>
      <xdr:colOff>177800</xdr:colOff>
      <xdr:row>39</xdr:row>
      <xdr:rowOff>55626</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flipV="1">
          <a:off x="2622550" y="6478524"/>
          <a:ext cx="80645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73406</xdr:rowOff>
    </xdr:from>
    <xdr:to>
      <xdr:col>10</xdr:col>
      <xdr:colOff>165100</xdr:colOff>
      <xdr:row>40</xdr:row>
      <xdr:rowOff>3556</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1778000" y="65123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55626</xdr:rowOff>
    </xdr:from>
    <xdr:to>
      <xdr:col>15</xdr:col>
      <xdr:colOff>50800</xdr:colOff>
      <xdr:row>39</xdr:row>
      <xdr:rowOff>124206</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1828800" y="6494526"/>
          <a:ext cx="79375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93235</xdr:rowOff>
    </xdr:from>
    <xdr:ext cx="405111" cy="259045"/>
    <xdr:sp macro="" textlink="">
      <xdr:nvSpPr>
        <xdr:cNvPr id="77" name="n_1aveValue【道路】&#10;有形固定資産減価償却率">
          <a:extLst>
            <a:ext uri="{FF2B5EF4-FFF2-40B4-BE49-F238E27FC236}">
              <a16:creationId xmlns:a16="http://schemas.microsoft.com/office/drawing/2014/main" id="{00000000-0008-0000-0100-00004D000000}"/>
            </a:ext>
          </a:extLst>
        </xdr:cNvPr>
        <xdr:cNvSpPr txBox="1"/>
      </xdr:nvSpPr>
      <xdr:spPr>
        <a:xfrm>
          <a:off x="3239144" y="603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148099</xdr:rowOff>
    </xdr:from>
    <xdr:ext cx="405111" cy="259045"/>
    <xdr:sp macro="" textlink="">
      <xdr:nvSpPr>
        <xdr:cNvPr id="78" name="n_2aveValue【道路】&#10;有形固定資産減価償却率">
          <a:extLst>
            <a:ext uri="{FF2B5EF4-FFF2-40B4-BE49-F238E27FC236}">
              <a16:creationId xmlns:a16="http://schemas.microsoft.com/office/drawing/2014/main" id="{00000000-0008-0000-0100-00004E000000}"/>
            </a:ext>
          </a:extLst>
        </xdr:cNvPr>
        <xdr:cNvSpPr txBox="1"/>
      </xdr:nvSpPr>
      <xdr:spPr>
        <a:xfrm>
          <a:off x="2439044" y="609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170959</xdr:rowOff>
    </xdr:from>
    <xdr:ext cx="405111" cy="259045"/>
    <xdr:sp macro="" textlink="">
      <xdr:nvSpPr>
        <xdr:cNvPr id="79" name="n_3aveValue【道路】&#10;有形固定資産減価償却率">
          <a:extLst>
            <a:ext uri="{FF2B5EF4-FFF2-40B4-BE49-F238E27FC236}">
              <a16:creationId xmlns:a16="http://schemas.microsoft.com/office/drawing/2014/main" id="{00000000-0008-0000-0100-00004F000000}"/>
            </a:ext>
          </a:extLst>
        </xdr:cNvPr>
        <xdr:cNvSpPr txBox="1"/>
      </xdr:nvSpPr>
      <xdr:spPr>
        <a:xfrm>
          <a:off x="1645294" y="6108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81551</xdr:rowOff>
    </xdr:from>
    <xdr:ext cx="405111" cy="259045"/>
    <xdr:sp macro="" textlink="">
      <xdr:nvSpPr>
        <xdr:cNvPr id="80" name="n_1mainValue【道路】&#10;有形固定資産減価償却率">
          <a:extLst>
            <a:ext uri="{FF2B5EF4-FFF2-40B4-BE49-F238E27FC236}">
              <a16:creationId xmlns:a16="http://schemas.microsoft.com/office/drawing/2014/main" id="{00000000-0008-0000-0100-000050000000}"/>
            </a:ext>
          </a:extLst>
        </xdr:cNvPr>
        <xdr:cNvSpPr txBox="1"/>
      </xdr:nvSpPr>
      <xdr:spPr>
        <a:xfrm>
          <a:off x="3239144" y="6520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97553</xdr:rowOff>
    </xdr:from>
    <xdr:ext cx="405111" cy="259045"/>
    <xdr:sp macro="" textlink="">
      <xdr:nvSpPr>
        <xdr:cNvPr id="81" name="n_2mainValue【道路】&#10;有形固定資産減価償却率">
          <a:extLst>
            <a:ext uri="{FF2B5EF4-FFF2-40B4-BE49-F238E27FC236}">
              <a16:creationId xmlns:a16="http://schemas.microsoft.com/office/drawing/2014/main" id="{00000000-0008-0000-0100-000051000000}"/>
            </a:ext>
          </a:extLst>
        </xdr:cNvPr>
        <xdr:cNvSpPr txBox="1"/>
      </xdr:nvSpPr>
      <xdr:spPr>
        <a:xfrm>
          <a:off x="2439044" y="653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166133</xdr:rowOff>
    </xdr:from>
    <xdr:ext cx="405111" cy="259045"/>
    <xdr:sp macro="" textlink="">
      <xdr:nvSpPr>
        <xdr:cNvPr id="82" name="n_3mainValue【道路】&#10;有形固定資産減価償却率">
          <a:extLst>
            <a:ext uri="{FF2B5EF4-FFF2-40B4-BE49-F238E27FC236}">
              <a16:creationId xmlns:a16="http://schemas.microsoft.com/office/drawing/2014/main" id="{00000000-0008-0000-0100-000052000000}"/>
            </a:ext>
          </a:extLst>
        </xdr:cNvPr>
        <xdr:cNvSpPr txBox="1"/>
      </xdr:nvSpPr>
      <xdr:spPr>
        <a:xfrm>
          <a:off x="1645294" y="660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5918200" y="49530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100-00005C000000}"/>
            </a:ext>
          </a:extLst>
        </xdr:cNvPr>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00000000-0008-0000-0100-00005D000000}"/>
            </a:ext>
          </a:extLst>
        </xdr:cNvPr>
        <xdr:cNvCxnSpPr/>
      </xdr:nvCxnSpPr>
      <xdr:spPr>
        <a:xfrm>
          <a:off x="5956300" y="6972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55272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5956300" y="660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482151" y="6468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5956300" y="6242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548215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5956300" y="5873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5482151" y="5737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5956300" y="5505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5482151" y="536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418031" y="500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0000000-0008-0000-0100-000069000000}"/>
            </a:ext>
          </a:extLst>
        </xdr:cNvPr>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146761</xdr:rowOff>
    </xdr:from>
    <xdr:to>
      <xdr:col>54</xdr:col>
      <xdr:colOff>189865</xdr:colOff>
      <xdr:row>41</xdr:row>
      <xdr:rowOff>103404</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flipV="1">
          <a:off x="9429115" y="5595061"/>
          <a:ext cx="0" cy="1277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107231</xdr:rowOff>
    </xdr:from>
    <xdr:ext cx="469744" cy="259045"/>
    <xdr:sp macro="" textlink="">
      <xdr:nvSpPr>
        <xdr:cNvPr id="107" name="【道路】&#10;一人当たり延長最小値テキスト">
          <a:extLst>
            <a:ext uri="{FF2B5EF4-FFF2-40B4-BE49-F238E27FC236}">
              <a16:creationId xmlns:a16="http://schemas.microsoft.com/office/drawing/2014/main" id="{00000000-0008-0000-0100-00006B000000}"/>
            </a:ext>
          </a:extLst>
        </xdr:cNvPr>
        <xdr:cNvSpPr txBox="1"/>
      </xdr:nvSpPr>
      <xdr:spPr>
        <a:xfrm>
          <a:off x="9467850" y="68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103404</xdr:rowOff>
    </xdr:from>
    <xdr:to>
      <xdr:col>55</xdr:col>
      <xdr:colOff>88900</xdr:colOff>
      <xdr:row>41</xdr:row>
      <xdr:rowOff>103404</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9359900" y="68725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93438</xdr:rowOff>
    </xdr:from>
    <xdr:ext cx="534377" cy="259045"/>
    <xdr:sp macro="" textlink="">
      <xdr:nvSpPr>
        <xdr:cNvPr id="109" name="【道路】&#10;一人当たり延長最大値テキスト">
          <a:extLst>
            <a:ext uri="{FF2B5EF4-FFF2-40B4-BE49-F238E27FC236}">
              <a16:creationId xmlns:a16="http://schemas.microsoft.com/office/drawing/2014/main" id="{00000000-0008-0000-0100-00006D000000}"/>
            </a:ext>
          </a:extLst>
        </xdr:cNvPr>
        <xdr:cNvSpPr txBox="1"/>
      </xdr:nvSpPr>
      <xdr:spPr>
        <a:xfrm>
          <a:off x="9467850" y="537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146761</xdr:rowOff>
    </xdr:from>
    <xdr:to>
      <xdr:col>55</xdr:col>
      <xdr:colOff>88900</xdr:colOff>
      <xdr:row>33</xdr:row>
      <xdr:rowOff>146761</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9359900" y="55950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124509</xdr:rowOff>
    </xdr:from>
    <xdr:ext cx="534377" cy="259045"/>
    <xdr:sp macro="" textlink="">
      <xdr:nvSpPr>
        <xdr:cNvPr id="111" name="【道路】&#10;一人当たり延長平均値テキスト">
          <a:extLst>
            <a:ext uri="{FF2B5EF4-FFF2-40B4-BE49-F238E27FC236}">
              <a16:creationId xmlns:a16="http://schemas.microsoft.com/office/drawing/2014/main" id="{00000000-0008-0000-0100-00006F000000}"/>
            </a:ext>
          </a:extLst>
        </xdr:cNvPr>
        <xdr:cNvSpPr txBox="1"/>
      </xdr:nvSpPr>
      <xdr:spPr>
        <a:xfrm>
          <a:off x="9467850" y="639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146082</xdr:rowOff>
    </xdr:from>
    <xdr:to>
      <xdr:col>55</xdr:col>
      <xdr:colOff>50800</xdr:colOff>
      <xdr:row>39</xdr:row>
      <xdr:rowOff>76232</xdr:rowOff>
    </xdr:to>
    <xdr:sp macro="" textlink="">
      <xdr:nvSpPr>
        <xdr:cNvPr id="112" name="フローチャート: 判断 111">
          <a:extLst>
            <a:ext uri="{FF2B5EF4-FFF2-40B4-BE49-F238E27FC236}">
              <a16:creationId xmlns:a16="http://schemas.microsoft.com/office/drawing/2014/main" id="{00000000-0008-0000-0100-000070000000}"/>
            </a:ext>
          </a:extLst>
        </xdr:cNvPr>
        <xdr:cNvSpPr/>
      </xdr:nvSpPr>
      <xdr:spPr>
        <a:xfrm>
          <a:off x="9398000" y="641988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155740</xdr:rowOff>
    </xdr:from>
    <xdr:to>
      <xdr:col>50</xdr:col>
      <xdr:colOff>165100</xdr:colOff>
      <xdr:row>39</xdr:row>
      <xdr:rowOff>85890</xdr:rowOff>
    </xdr:to>
    <xdr:sp macro="" textlink="">
      <xdr:nvSpPr>
        <xdr:cNvPr id="113" name="フローチャート: 判断 112">
          <a:extLst>
            <a:ext uri="{FF2B5EF4-FFF2-40B4-BE49-F238E27FC236}">
              <a16:creationId xmlns:a16="http://schemas.microsoft.com/office/drawing/2014/main" id="{00000000-0008-0000-0100-000071000000}"/>
            </a:ext>
          </a:extLst>
        </xdr:cNvPr>
        <xdr:cNvSpPr/>
      </xdr:nvSpPr>
      <xdr:spPr>
        <a:xfrm>
          <a:off x="8636000" y="64295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35554</xdr:rowOff>
    </xdr:from>
    <xdr:to>
      <xdr:col>46</xdr:col>
      <xdr:colOff>38100</xdr:colOff>
      <xdr:row>39</xdr:row>
      <xdr:rowOff>137154</xdr:rowOff>
    </xdr:to>
    <xdr:sp macro="" textlink="">
      <xdr:nvSpPr>
        <xdr:cNvPr id="114" name="フローチャート: 判断 113">
          <a:extLst>
            <a:ext uri="{FF2B5EF4-FFF2-40B4-BE49-F238E27FC236}">
              <a16:creationId xmlns:a16="http://schemas.microsoft.com/office/drawing/2014/main" id="{00000000-0008-0000-0100-000072000000}"/>
            </a:ext>
          </a:extLst>
        </xdr:cNvPr>
        <xdr:cNvSpPr/>
      </xdr:nvSpPr>
      <xdr:spPr>
        <a:xfrm>
          <a:off x="7842250" y="64744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148177</xdr:rowOff>
    </xdr:from>
    <xdr:to>
      <xdr:col>41</xdr:col>
      <xdr:colOff>101600</xdr:colOff>
      <xdr:row>40</xdr:row>
      <xdr:rowOff>78327</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7029450" y="65870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146063</xdr:rowOff>
    </xdr:from>
    <xdr:to>
      <xdr:col>55</xdr:col>
      <xdr:colOff>50800</xdr:colOff>
      <xdr:row>38</xdr:row>
      <xdr:rowOff>76212</xdr:rowOff>
    </xdr:to>
    <xdr:sp macro="" textlink="">
      <xdr:nvSpPr>
        <xdr:cNvPr id="121" name="楕円 120">
          <a:extLst>
            <a:ext uri="{FF2B5EF4-FFF2-40B4-BE49-F238E27FC236}">
              <a16:creationId xmlns:a16="http://schemas.microsoft.com/office/drawing/2014/main" id="{00000000-0008-0000-0100-000079000000}"/>
            </a:ext>
          </a:extLst>
        </xdr:cNvPr>
        <xdr:cNvSpPr/>
      </xdr:nvSpPr>
      <xdr:spPr>
        <a:xfrm>
          <a:off x="9398000" y="6254763"/>
          <a:ext cx="8255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168940</xdr:rowOff>
    </xdr:from>
    <xdr:ext cx="534377" cy="259045"/>
    <xdr:sp macro="" textlink="">
      <xdr:nvSpPr>
        <xdr:cNvPr id="122" name="【道路】&#10;一人当たり延長該当値テキスト">
          <a:extLst>
            <a:ext uri="{FF2B5EF4-FFF2-40B4-BE49-F238E27FC236}">
              <a16:creationId xmlns:a16="http://schemas.microsoft.com/office/drawing/2014/main" id="{00000000-0008-0000-0100-00007A000000}"/>
            </a:ext>
          </a:extLst>
        </xdr:cNvPr>
        <xdr:cNvSpPr txBox="1"/>
      </xdr:nvSpPr>
      <xdr:spPr>
        <a:xfrm>
          <a:off x="9467850" y="610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158236</xdr:rowOff>
    </xdr:from>
    <xdr:to>
      <xdr:col>50</xdr:col>
      <xdr:colOff>165100</xdr:colOff>
      <xdr:row>38</xdr:row>
      <xdr:rowOff>88385</xdr:rowOff>
    </xdr:to>
    <xdr:sp macro="" textlink="">
      <xdr:nvSpPr>
        <xdr:cNvPr id="123" name="楕円 122">
          <a:extLst>
            <a:ext uri="{FF2B5EF4-FFF2-40B4-BE49-F238E27FC236}">
              <a16:creationId xmlns:a16="http://schemas.microsoft.com/office/drawing/2014/main" id="{00000000-0008-0000-0100-00007B000000}"/>
            </a:ext>
          </a:extLst>
        </xdr:cNvPr>
        <xdr:cNvSpPr/>
      </xdr:nvSpPr>
      <xdr:spPr>
        <a:xfrm>
          <a:off x="8636000" y="6266936"/>
          <a:ext cx="10160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25412</xdr:rowOff>
    </xdr:from>
    <xdr:to>
      <xdr:col>55</xdr:col>
      <xdr:colOff>0</xdr:colOff>
      <xdr:row>38</xdr:row>
      <xdr:rowOff>37585</xdr:rowOff>
    </xdr:to>
    <xdr:cxnSp macro="">
      <xdr:nvCxnSpPr>
        <xdr:cNvPr id="124" name="直線コネクタ 123">
          <a:extLst>
            <a:ext uri="{FF2B5EF4-FFF2-40B4-BE49-F238E27FC236}">
              <a16:creationId xmlns:a16="http://schemas.microsoft.com/office/drawing/2014/main" id="{00000000-0008-0000-0100-00007C000000}"/>
            </a:ext>
          </a:extLst>
        </xdr:cNvPr>
        <xdr:cNvCxnSpPr/>
      </xdr:nvCxnSpPr>
      <xdr:spPr>
        <a:xfrm flipV="1">
          <a:off x="8686800" y="6299212"/>
          <a:ext cx="742950" cy="1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168142</xdr:rowOff>
    </xdr:from>
    <xdr:to>
      <xdr:col>46</xdr:col>
      <xdr:colOff>38100</xdr:colOff>
      <xdr:row>38</xdr:row>
      <xdr:rowOff>98292</xdr:rowOff>
    </xdr:to>
    <xdr:sp macro="" textlink="">
      <xdr:nvSpPr>
        <xdr:cNvPr id="125" name="楕円 124">
          <a:extLst>
            <a:ext uri="{FF2B5EF4-FFF2-40B4-BE49-F238E27FC236}">
              <a16:creationId xmlns:a16="http://schemas.microsoft.com/office/drawing/2014/main" id="{00000000-0008-0000-0100-00007D000000}"/>
            </a:ext>
          </a:extLst>
        </xdr:cNvPr>
        <xdr:cNvSpPr/>
      </xdr:nvSpPr>
      <xdr:spPr>
        <a:xfrm>
          <a:off x="7842250" y="627684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37585</xdr:rowOff>
    </xdr:from>
    <xdr:to>
      <xdr:col>50</xdr:col>
      <xdr:colOff>114300</xdr:colOff>
      <xdr:row>38</xdr:row>
      <xdr:rowOff>47492</xdr:rowOff>
    </xdr:to>
    <xdr:cxnSp macro="">
      <xdr:nvCxnSpPr>
        <xdr:cNvPr id="126" name="直線コネクタ 125">
          <a:extLst>
            <a:ext uri="{FF2B5EF4-FFF2-40B4-BE49-F238E27FC236}">
              <a16:creationId xmlns:a16="http://schemas.microsoft.com/office/drawing/2014/main" id="{00000000-0008-0000-0100-00007E000000}"/>
            </a:ext>
          </a:extLst>
        </xdr:cNvPr>
        <xdr:cNvCxnSpPr/>
      </xdr:nvCxnSpPr>
      <xdr:spPr>
        <a:xfrm flipV="1">
          <a:off x="7886700" y="6311385"/>
          <a:ext cx="8001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93523</xdr:rowOff>
    </xdr:from>
    <xdr:to>
      <xdr:col>41</xdr:col>
      <xdr:colOff>101600</xdr:colOff>
      <xdr:row>40</xdr:row>
      <xdr:rowOff>23673</xdr:rowOff>
    </xdr:to>
    <xdr:sp macro="" textlink="">
      <xdr:nvSpPr>
        <xdr:cNvPr id="127" name="楕円 126">
          <a:extLst>
            <a:ext uri="{FF2B5EF4-FFF2-40B4-BE49-F238E27FC236}">
              <a16:creationId xmlns:a16="http://schemas.microsoft.com/office/drawing/2014/main" id="{00000000-0008-0000-0100-00007F000000}"/>
            </a:ext>
          </a:extLst>
        </xdr:cNvPr>
        <xdr:cNvSpPr/>
      </xdr:nvSpPr>
      <xdr:spPr>
        <a:xfrm>
          <a:off x="7029450" y="65324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47492</xdr:rowOff>
    </xdr:from>
    <xdr:to>
      <xdr:col>45</xdr:col>
      <xdr:colOff>177800</xdr:colOff>
      <xdr:row>39</xdr:row>
      <xdr:rowOff>144323</xdr:rowOff>
    </xdr:to>
    <xdr:cxnSp macro="">
      <xdr:nvCxnSpPr>
        <xdr:cNvPr id="128" name="直線コネクタ 127">
          <a:extLst>
            <a:ext uri="{FF2B5EF4-FFF2-40B4-BE49-F238E27FC236}">
              <a16:creationId xmlns:a16="http://schemas.microsoft.com/office/drawing/2014/main" id="{00000000-0008-0000-0100-000080000000}"/>
            </a:ext>
          </a:extLst>
        </xdr:cNvPr>
        <xdr:cNvCxnSpPr/>
      </xdr:nvCxnSpPr>
      <xdr:spPr>
        <a:xfrm flipV="1">
          <a:off x="7080250" y="6321292"/>
          <a:ext cx="806450" cy="26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77017</xdr:rowOff>
    </xdr:from>
    <xdr:ext cx="534377" cy="259045"/>
    <xdr:sp macro="" textlink="">
      <xdr:nvSpPr>
        <xdr:cNvPr id="129" name="n_1aveValue【道路】&#10;一人当たり延長">
          <a:extLst>
            <a:ext uri="{FF2B5EF4-FFF2-40B4-BE49-F238E27FC236}">
              <a16:creationId xmlns:a16="http://schemas.microsoft.com/office/drawing/2014/main" id="{00000000-0008-0000-0100-000081000000}"/>
            </a:ext>
          </a:extLst>
        </xdr:cNvPr>
        <xdr:cNvSpPr txBox="1"/>
      </xdr:nvSpPr>
      <xdr:spPr>
        <a:xfrm>
          <a:off x="8425961" y="65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128281</xdr:rowOff>
    </xdr:from>
    <xdr:ext cx="534377" cy="259045"/>
    <xdr:sp macro="" textlink="">
      <xdr:nvSpPr>
        <xdr:cNvPr id="130" name="n_2aveValue【道路】&#10;一人当たり延長">
          <a:extLst>
            <a:ext uri="{FF2B5EF4-FFF2-40B4-BE49-F238E27FC236}">
              <a16:creationId xmlns:a16="http://schemas.microsoft.com/office/drawing/2014/main" id="{00000000-0008-0000-0100-000082000000}"/>
            </a:ext>
          </a:extLst>
        </xdr:cNvPr>
        <xdr:cNvSpPr txBox="1"/>
      </xdr:nvSpPr>
      <xdr:spPr>
        <a:xfrm>
          <a:off x="7644911" y="656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69454</xdr:rowOff>
    </xdr:from>
    <xdr:ext cx="534377" cy="259045"/>
    <xdr:sp macro="" textlink="">
      <xdr:nvSpPr>
        <xdr:cNvPr id="131" name="n_3aveValue【道路】&#10;一人当たり延長">
          <a:extLst>
            <a:ext uri="{FF2B5EF4-FFF2-40B4-BE49-F238E27FC236}">
              <a16:creationId xmlns:a16="http://schemas.microsoft.com/office/drawing/2014/main" id="{00000000-0008-0000-0100-000083000000}"/>
            </a:ext>
          </a:extLst>
        </xdr:cNvPr>
        <xdr:cNvSpPr txBox="1"/>
      </xdr:nvSpPr>
      <xdr:spPr>
        <a:xfrm>
          <a:off x="6851161" y="667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104913</xdr:rowOff>
    </xdr:from>
    <xdr:ext cx="534377" cy="259045"/>
    <xdr:sp macro="" textlink="">
      <xdr:nvSpPr>
        <xdr:cNvPr id="132" name="n_1mainValue【道路】&#10;一人当たり延長">
          <a:extLst>
            <a:ext uri="{FF2B5EF4-FFF2-40B4-BE49-F238E27FC236}">
              <a16:creationId xmlns:a16="http://schemas.microsoft.com/office/drawing/2014/main" id="{00000000-0008-0000-0100-000084000000}"/>
            </a:ext>
          </a:extLst>
        </xdr:cNvPr>
        <xdr:cNvSpPr txBox="1"/>
      </xdr:nvSpPr>
      <xdr:spPr>
        <a:xfrm>
          <a:off x="8425961" y="60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114819</xdr:rowOff>
    </xdr:from>
    <xdr:ext cx="534377" cy="259045"/>
    <xdr:sp macro="" textlink="">
      <xdr:nvSpPr>
        <xdr:cNvPr id="133" name="n_2mainValue【道路】&#10;一人当たり延長">
          <a:extLst>
            <a:ext uri="{FF2B5EF4-FFF2-40B4-BE49-F238E27FC236}">
              <a16:creationId xmlns:a16="http://schemas.microsoft.com/office/drawing/2014/main" id="{00000000-0008-0000-0100-000085000000}"/>
            </a:ext>
          </a:extLst>
        </xdr:cNvPr>
        <xdr:cNvSpPr txBox="1"/>
      </xdr:nvSpPr>
      <xdr:spPr>
        <a:xfrm>
          <a:off x="7644911" y="605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40200</xdr:rowOff>
    </xdr:from>
    <xdr:ext cx="534377" cy="259045"/>
    <xdr:sp macro="" textlink="">
      <xdr:nvSpPr>
        <xdr:cNvPr id="134" name="n_3mainValue【道路】&#10;一人当たり延長">
          <a:extLst>
            <a:ext uri="{FF2B5EF4-FFF2-40B4-BE49-F238E27FC236}">
              <a16:creationId xmlns:a16="http://schemas.microsoft.com/office/drawing/2014/main" id="{00000000-0008-0000-0100-000086000000}"/>
            </a:ext>
          </a:extLst>
        </xdr:cNvPr>
        <xdr:cNvSpPr txBox="1"/>
      </xdr:nvSpPr>
      <xdr:spPr>
        <a:xfrm>
          <a:off x="6851161" y="631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00000000-0008-0000-0100-000087000000}"/>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00000000-0008-0000-0100-000088000000}"/>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00000000-0008-0000-0100-000089000000}"/>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00000000-0008-0000-0100-00008A000000}"/>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00000000-0008-0000-0100-000090000000}"/>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5" name="直線コネクタ 144">
          <a:extLst>
            <a:ext uri="{FF2B5EF4-FFF2-40B4-BE49-F238E27FC236}">
              <a16:creationId xmlns:a16="http://schemas.microsoft.com/office/drawing/2014/main" id="{00000000-0008-0000-0100-000091000000}"/>
            </a:ext>
          </a:extLst>
        </xdr:cNvPr>
        <xdr:cNvCxnSpPr/>
      </xdr:nvCxnSpPr>
      <xdr:spPr>
        <a:xfrm>
          <a:off x="6858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384961" y="105067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a:extLst>
            <a:ext uri="{FF2B5EF4-FFF2-40B4-BE49-F238E27FC236}">
              <a16:creationId xmlns:a16="http://schemas.microsoft.com/office/drawing/2014/main" id="{00000000-0008-0000-0100-000093000000}"/>
            </a:ext>
          </a:extLst>
        </xdr:cNvPr>
        <xdr:cNvCxnSpPr/>
      </xdr:nvCxnSpPr>
      <xdr:spPr>
        <a:xfrm>
          <a:off x="6858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3398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6858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3398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6858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3398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6858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339891" y="9039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757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a:extLst>
            <a:ext uri="{FF2B5EF4-FFF2-40B4-BE49-F238E27FC236}">
              <a16:creationId xmlns:a16="http://schemas.microsoft.com/office/drawing/2014/main" id="{00000000-0008-0000-0100-00009D000000}"/>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41910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flipV="1">
          <a:off x="4177665" y="9075420"/>
          <a:ext cx="0" cy="1532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340478" cy="259045"/>
    <xdr:sp macro="" textlink="">
      <xdr:nvSpPr>
        <xdr:cNvPr id="159" name="【橋りょう・トンネル】&#10;有形固定資産減価償却率最小値テキスト">
          <a:extLst>
            <a:ext uri="{FF2B5EF4-FFF2-40B4-BE49-F238E27FC236}">
              <a16:creationId xmlns:a16="http://schemas.microsoft.com/office/drawing/2014/main" id="{00000000-0008-0000-0100-00009F000000}"/>
            </a:ext>
          </a:extLst>
        </xdr:cNvPr>
        <xdr:cNvSpPr txBox="1"/>
      </xdr:nvSpPr>
      <xdr:spPr>
        <a:xfrm>
          <a:off x="4216400" y="10612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4108450" y="106083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61" name="【橋りょう・トンネル】&#10;有形固定資産減価償却率最大値テキスト">
          <a:extLst>
            <a:ext uri="{FF2B5EF4-FFF2-40B4-BE49-F238E27FC236}">
              <a16:creationId xmlns:a16="http://schemas.microsoft.com/office/drawing/2014/main" id="{00000000-0008-0000-0100-0000A1000000}"/>
            </a:ext>
          </a:extLst>
        </xdr:cNvPr>
        <xdr:cNvSpPr txBox="1"/>
      </xdr:nvSpPr>
      <xdr:spPr>
        <a:xfrm>
          <a:off x="4216400" y="885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4108450" y="9075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76217</xdr:rowOff>
    </xdr:from>
    <xdr:ext cx="405111" cy="259045"/>
    <xdr:sp macro="" textlink="">
      <xdr:nvSpPr>
        <xdr:cNvPr id="163" name="【橋りょう・トンネル】&#10;有形固定資産減価償却率平均値テキスト">
          <a:extLst>
            <a:ext uri="{FF2B5EF4-FFF2-40B4-BE49-F238E27FC236}">
              <a16:creationId xmlns:a16="http://schemas.microsoft.com/office/drawing/2014/main" id="{00000000-0008-0000-0100-0000A3000000}"/>
            </a:ext>
          </a:extLst>
        </xdr:cNvPr>
        <xdr:cNvSpPr txBox="1"/>
      </xdr:nvSpPr>
      <xdr:spPr>
        <a:xfrm>
          <a:off x="4216400" y="9486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97790</xdr:rowOff>
    </xdr:from>
    <xdr:to>
      <xdr:col>24</xdr:col>
      <xdr:colOff>114300</xdr:colOff>
      <xdr:row>58</xdr:row>
      <xdr:rowOff>27940</xdr:rowOff>
    </xdr:to>
    <xdr:sp macro="" textlink="">
      <xdr:nvSpPr>
        <xdr:cNvPr id="164" name="フローチャート: 判断 163">
          <a:extLst>
            <a:ext uri="{FF2B5EF4-FFF2-40B4-BE49-F238E27FC236}">
              <a16:creationId xmlns:a16="http://schemas.microsoft.com/office/drawing/2014/main" id="{00000000-0008-0000-0100-0000A4000000}"/>
            </a:ext>
          </a:extLst>
        </xdr:cNvPr>
        <xdr:cNvSpPr/>
      </xdr:nvSpPr>
      <xdr:spPr>
        <a:xfrm>
          <a:off x="4127500" y="95084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118745</xdr:rowOff>
    </xdr:from>
    <xdr:to>
      <xdr:col>20</xdr:col>
      <xdr:colOff>38100</xdr:colOff>
      <xdr:row>58</xdr:row>
      <xdr:rowOff>48895</xdr:rowOff>
    </xdr:to>
    <xdr:sp macro="" textlink="">
      <xdr:nvSpPr>
        <xdr:cNvPr id="165" name="フローチャート: 判断 164">
          <a:extLst>
            <a:ext uri="{FF2B5EF4-FFF2-40B4-BE49-F238E27FC236}">
              <a16:creationId xmlns:a16="http://schemas.microsoft.com/office/drawing/2014/main" id="{00000000-0008-0000-0100-0000A5000000}"/>
            </a:ext>
          </a:extLst>
        </xdr:cNvPr>
        <xdr:cNvSpPr/>
      </xdr:nvSpPr>
      <xdr:spPr>
        <a:xfrm>
          <a:off x="3384550" y="95294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160655</xdr:rowOff>
    </xdr:from>
    <xdr:to>
      <xdr:col>15</xdr:col>
      <xdr:colOff>101600</xdr:colOff>
      <xdr:row>58</xdr:row>
      <xdr:rowOff>90805</xdr:rowOff>
    </xdr:to>
    <xdr:sp macro="" textlink="">
      <xdr:nvSpPr>
        <xdr:cNvPr id="166" name="フローチャート: 判断 165">
          <a:extLst>
            <a:ext uri="{FF2B5EF4-FFF2-40B4-BE49-F238E27FC236}">
              <a16:creationId xmlns:a16="http://schemas.microsoft.com/office/drawing/2014/main" id="{00000000-0008-0000-0100-0000A6000000}"/>
            </a:ext>
          </a:extLst>
        </xdr:cNvPr>
        <xdr:cNvSpPr/>
      </xdr:nvSpPr>
      <xdr:spPr>
        <a:xfrm>
          <a:off x="2571750" y="95713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99695</xdr:rowOff>
    </xdr:from>
    <xdr:to>
      <xdr:col>10</xdr:col>
      <xdr:colOff>165100</xdr:colOff>
      <xdr:row>58</xdr:row>
      <xdr:rowOff>29845</xdr:rowOff>
    </xdr:to>
    <xdr:sp macro="" textlink="">
      <xdr:nvSpPr>
        <xdr:cNvPr id="167" name="フローチャート: 判断 166">
          <a:extLst>
            <a:ext uri="{FF2B5EF4-FFF2-40B4-BE49-F238E27FC236}">
              <a16:creationId xmlns:a16="http://schemas.microsoft.com/office/drawing/2014/main" id="{00000000-0008-0000-0100-0000A7000000}"/>
            </a:ext>
          </a:extLst>
        </xdr:cNvPr>
        <xdr:cNvSpPr/>
      </xdr:nvSpPr>
      <xdr:spPr>
        <a:xfrm>
          <a:off x="1778000" y="95103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105410</xdr:rowOff>
    </xdr:from>
    <xdr:to>
      <xdr:col>24</xdr:col>
      <xdr:colOff>114300</xdr:colOff>
      <xdr:row>57</xdr:row>
      <xdr:rowOff>35560</xdr:rowOff>
    </xdr:to>
    <xdr:sp macro="" textlink="">
      <xdr:nvSpPr>
        <xdr:cNvPr id="173" name="楕円 172">
          <a:extLst>
            <a:ext uri="{FF2B5EF4-FFF2-40B4-BE49-F238E27FC236}">
              <a16:creationId xmlns:a16="http://schemas.microsoft.com/office/drawing/2014/main" id="{00000000-0008-0000-0100-0000AD000000}"/>
            </a:ext>
          </a:extLst>
        </xdr:cNvPr>
        <xdr:cNvSpPr/>
      </xdr:nvSpPr>
      <xdr:spPr>
        <a:xfrm>
          <a:off x="4127500" y="93510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128287</xdr:rowOff>
    </xdr:from>
    <xdr:ext cx="405111" cy="259045"/>
    <xdr:sp macro="" textlink="">
      <xdr:nvSpPr>
        <xdr:cNvPr id="174" name="【橋りょう・トンネル】&#10;有形固定資産減価償却率該当値テキスト">
          <a:extLst>
            <a:ext uri="{FF2B5EF4-FFF2-40B4-BE49-F238E27FC236}">
              <a16:creationId xmlns:a16="http://schemas.microsoft.com/office/drawing/2014/main" id="{00000000-0008-0000-0100-0000AE000000}"/>
            </a:ext>
          </a:extLst>
        </xdr:cNvPr>
        <xdr:cNvSpPr txBox="1"/>
      </xdr:nvSpPr>
      <xdr:spPr>
        <a:xfrm>
          <a:off x="42164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135890</xdr:rowOff>
    </xdr:from>
    <xdr:to>
      <xdr:col>20</xdr:col>
      <xdr:colOff>38100</xdr:colOff>
      <xdr:row>57</xdr:row>
      <xdr:rowOff>66040</xdr:rowOff>
    </xdr:to>
    <xdr:sp macro="" textlink="">
      <xdr:nvSpPr>
        <xdr:cNvPr id="175" name="楕円 174">
          <a:extLst>
            <a:ext uri="{FF2B5EF4-FFF2-40B4-BE49-F238E27FC236}">
              <a16:creationId xmlns:a16="http://schemas.microsoft.com/office/drawing/2014/main" id="{00000000-0008-0000-0100-0000AF000000}"/>
            </a:ext>
          </a:extLst>
        </xdr:cNvPr>
        <xdr:cNvSpPr/>
      </xdr:nvSpPr>
      <xdr:spPr>
        <a:xfrm>
          <a:off x="3384550" y="93814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156210</xdr:rowOff>
    </xdr:from>
    <xdr:to>
      <xdr:col>24</xdr:col>
      <xdr:colOff>63500</xdr:colOff>
      <xdr:row>57</xdr:row>
      <xdr:rowOff>15240</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flipV="1">
          <a:off x="3429000" y="9401810"/>
          <a:ext cx="7493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145415</xdr:rowOff>
    </xdr:from>
    <xdr:to>
      <xdr:col>15</xdr:col>
      <xdr:colOff>101600</xdr:colOff>
      <xdr:row>57</xdr:row>
      <xdr:rowOff>75565</xdr:rowOff>
    </xdr:to>
    <xdr:sp macro="" textlink="">
      <xdr:nvSpPr>
        <xdr:cNvPr id="177" name="楕円 176">
          <a:extLst>
            <a:ext uri="{FF2B5EF4-FFF2-40B4-BE49-F238E27FC236}">
              <a16:creationId xmlns:a16="http://schemas.microsoft.com/office/drawing/2014/main" id="{00000000-0008-0000-0100-0000B1000000}"/>
            </a:ext>
          </a:extLst>
        </xdr:cNvPr>
        <xdr:cNvSpPr/>
      </xdr:nvSpPr>
      <xdr:spPr>
        <a:xfrm>
          <a:off x="2571750" y="93910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15240</xdr:rowOff>
    </xdr:from>
    <xdr:to>
      <xdr:col>19</xdr:col>
      <xdr:colOff>177800</xdr:colOff>
      <xdr:row>57</xdr:row>
      <xdr:rowOff>24765</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flipV="1">
          <a:off x="2622550" y="9425940"/>
          <a:ext cx="8064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4445</xdr:rowOff>
    </xdr:from>
    <xdr:to>
      <xdr:col>10</xdr:col>
      <xdr:colOff>165100</xdr:colOff>
      <xdr:row>57</xdr:row>
      <xdr:rowOff>106045</xdr:rowOff>
    </xdr:to>
    <xdr:sp macro="" textlink="">
      <xdr:nvSpPr>
        <xdr:cNvPr id="179" name="楕円 178">
          <a:extLst>
            <a:ext uri="{FF2B5EF4-FFF2-40B4-BE49-F238E27FC236}">
              <a16:creationId xmlns:a16="http://schemas.microsoft.com/office/drawing/2014/main" id="{00000000-0008-0000-0100-0000B3000000}"/>
            </a:ext>
          </a:extLst>
        </xdr:cNvPr>
        <xdr:cNvSpPr/>
      </xdr:nvSpPr>
      <xdr:spPr>
        <a:xfrm>
          <a:off x="1778000" y="941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24765</xdr:rowOff>
    </xdr:from>
    <xdr:to>
      <xdr:col>15</xdr:col>
      <xdr:colOff>50800</xdr:colOff>
      <xdr:row>57</xdr:row>
      <xdr:rowOff>55245</xdr:rowOff>
    </xdr:to>
    <xdr:cxnSp macro="">
      <xdr:nvCxnSpPr>
        <xdr:cNvPr id="180" name="直線コネクタ 179">
          <a:extLst>
            <a:ext uri="{FF2B5EF4-FFF2-40B4-BE49-F238E27FC236}">
              <a16:creationId xmlns:a16="http://schemas.microsoft.com/office/drawing/2014/main" id="{00000000-0008-0000-0100-0000B4000000}"/>
            </a:ext>
          </a:extLst>
        </xdr:cNvPr>
        <xdr:cNvCxnSpPr/>
      </xdr:nvCxnSpPr>
      <xdr:spPr>
        <a:xfrm flipV="1">
          <a:off x="1828800" y="9435465"/>
          <a:ext cx="7937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40022</xdr:rowOff>
    </xdr:from>
    <xdr:ext cx="405111" cy="259045"/>
    <xdr:sp macro="" textlink="">
      <xdr:nvSpPr>
        <xdr:cNvPr id="181" name="n_1aveValue【橋りょう・トンネル】&#10;有形固定資産減価償却率">
          <a:extLst>
            <a:ext uri="{FF2B5EF4-FFF2-40B4-BE49-F238E27FC236}">
              <a16:creationId xmlns:a16="http://schemas.microsoft.com/office/drawing/2014/main" id="{00000000-0008-0000-0100-0000B5000000}"/>
            </a:ext>
          </a:extLst>
        </xdr:cNvPr>
        <xdr:cNvSpPr txBox="1"/>
      </xdr:nvSpPr>
      <xdr:spPr>
        <a:xfrm>
          <a:off x="3239144" y="9615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81932</xdr:rowOff>
    </xdr:from>
    <xdr:ext cx="405111" cy="259045"/>
    <xdr:sp macro="" textlink="">
      <xdr:nvSpPr>
        <xdr:cNvPr id="182" name="n_2aveValue【橋りょう・トンネル】&#10;有形固定資産減価償却率">
          <a:extLst>
            <a:ext uri="{FF2B5EF4-FFF2-40B4-BE49-F238E27FC236}">
              <a16:creationId xmlns:a16="http://schemas.microsoft.com/office/drawing/2014/main" id="{00000000-0008-0000-0100-0000B6000000}"/>
            </a:ext>
          </a:extLst>
        </xdr:cNvPr>
        <xdr:cNvSpPr txBox="1"/>
      </xdr:nvSpPr>
      <xdr:spPr>
        <a:xfrm>
          <a:off x="2439044" y="965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20972</xdr:rowOff>
    </xdr:from>
    <xdr:ext cx="405111" cy="259045"/>
    <xdr:sp macro="" textlink="">
      <xdr:nvSpPr>
        <xdr:cNvPr id="183" name="n_3aveValue【橋りょう・トンネル】&#10;有形固定資産減価償却率">
          <a:extLst>
            <a:ext uri="{FF2B5EF4-FFF2-40B4-BE49-F238E27FC236}">
              <a16:creationId xmlns:a16="http://schemas.microsoft.com/office/drawing/2014/main" id="{00000000-0008-0000-0100-0000B7000000}"/>
            </a:ext>
          </a:extLst>
        </xdr:cNvPr>
        <xdr:cNvSpPr txBox="1"/>
      </xdr:nvSpPr>
      <xdr:spPr>
        <a:xfrm>
          <a:off x="1645294" y="9596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82567</xdr:rowOff>
    </xdr:from>
    <xdr:ext cx="405111" cy="259045"/>
    <xdr:sp macro="" textlink="">
      <xdr:nvSpPr>
        <xdr:cNvPr id="184" name="n_1mainValue【橋りょう・トンネル】&#10;有形固定資産減価償却率">
          <a:extLst>
            <a:ext uri="{FF2B5EF4-FFF2-40B4-BE49-F238E27FC236}">
              <a16:creationId xmlns:a16="http://schemas.microsoft.com/office/drawing/2014/main" id="{00000000-0008-0000-0100-0000B8000000}"/>
            </a:ext>
          </a:extLst>
        </xdr:cNvPr>
        <xdr:cNvSpPr txBox="1"/>
      </xdr:nvSpPr>
      <xdr:spPr>
        <a:xfrm>
          <a:off x="3239144" y="9163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92092</xdr:rowOff>
    </xdr:from>
    <xdr:ext cx="405111" cy="259045"/>
    <xdr:sp macro="" textlink="">
      <xdr:nvSpPr>
        <xdr:cNvPr id="185" name="n_2mainValue【橋りょう・トンネル】&#10;有形固定資産減価償却率">
          <a:extLst>
            <a:ext uri="{FF2B5EF4-FFF2-40B4-BE49-F238E27FC236}">
              <a16:creationId xmlns:a16="http://schemas.microsoft.com/office/drawing/2014/main" id="{00000000-0008-0000-0100-0000B9000000}"/>
            </a:ext>
          </a:extLst>
        </xdr:cNvPr>
        <xdr:cNvSpPr txBox="1"/>
      </xdr:nvSpPr>
      <xdr:spPr>
        <a:xfrm>
          <a:off x="2439044" y="9172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122572</xdr:rowOff>
    </xdr:from>
    <xdr:ext cx="405111" cy="259045"/>
    <xdr:sp macro="" textlink="">
      <xdr:nvSpPr>
        <xdr:cNvPr id="186" name="n_3mainValue【橋りょう・トンネル】&#10;有形固定資産減価償却率">
          <a:extLst>
            <a:ext uri="{FF2B5EF4-FFF2-40B4-BE49-F238E27FC236}">
              <a16:creationId xmlns:a16="http://schemas.microsoft.com/office/drawing/2014/main" id="{00000000-0008-0000-0100-0000BA000000}"/>
            </a:ext>
          </a:extLst>
        </xdr:cNvPr>
        <xdr:cNvSpPr txBox="1"/>
      </xdr:nvSpPr>
      <xdr:spPr>
        <a:xfrm>
          <a:off x="1645294" y="920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00000000-0008-0000-0100-0000BB000000}"/>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00000000-0008-0000-0100-0000BD000000}"/>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00000000-0008-0000-0100-0000BE000000}"/>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00000000-0008-0000-0100-0000BF000000}"/>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00000000-0008-0000-0100-0000C0000000}"/>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00000000-0008-0000-0100-0000C1000000}"/>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00000000-0008-0000-0100-0000C2000000}"/>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00000000-0008-0000-0100-0000C3000000}"/>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5956300" y="1064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8" name="テキスト ボックス 197">
          <a:extLst>
            <a:ext uri="{FF2B5EF4-FFF2-40B4-BE49-F238E27FC236}">
              <a16:creationId xmlns:a16="http://schemas.microsoft.com/office/drawing/2014/main" id="{00000000-0008-0000-0100-0000C6000000}"/>
            </a:ext>
          </a:extLst>
        </xdr:cNvPr>
        <xdr:cNvSpPr txBox="1"/>
      </xdr:nvSpPr>
      <xdr:spPr>
        <a:xfrm>
          <a:off x="5726564" y="105067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5956300" y="1027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5418031" y="1013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a:extLst>
            <a:ext uri="{FF2B5EF4-FFF2-40B4-BE49-F238E27FC236}">
              <a16:creationId xmlns:a16="http://schemas.microsoft.com/office/drawing/2014/main" id="{00000000-0008-0000-0100-0000C9000000}"/>
            </a:ext>
          </a:extLst>
        </xdr:cNvPr>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5418031" y="9770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a:extLst>
            <a:ext uri="{FF2B5EF4-FFF2-40B4-BE49-F238E27FC236}">
              <a16:creationId xmlns:a16="http://schemas.microsoft.com/office/drawing/2014/main" id="{00000000-0008-0000-0100-0000CB000000}"/>
            </a:ext>
          </a:extLst>
        </xdr:cNvPr>
        <xdr:cNvCxnSpPr/>
      </xdr:nvCxnSpPr>
      <xdr:spPr>
        <a:xfrm>
          <a:off x="5956300" y="9544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5418031" y="940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a:extLst>
            <a:ext uri="{FF2B5EF4-FFF2-40B4-BE49-F238E27FC236}">
              <a16:creationId xmlns:a16="http://schemas.microsoft.com/office/drawing/2014/main" id="{00000000-0008-0000-0100-0000CD000000}"/>
            </a:ext>
          </a:extLst>
        </xdr:cNvPr>
        <xdr:cNvCxnSpPr/>
      </xdr:nvCxnSpPr>
      <xdr:spPr>
        <a:xfrm>
          <a:off x="5956300" y="9175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5327878" y="90398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00000000-0008-0000-0100-0000CF000000}"/>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5327878" y="8671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a:extLst>
            <a:ext uri="{FF2B5EF4-FFF2-40B4-BE49-F238E27FC236}">
              <a16:creationId xmlns:a16="http://schemas.microsoft.com/office/drawing/2014/main" id="{00000000-0008-0000-0100-0000D1000000}"/>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55767</xdr:rowOff>
    </xdr:from>
    <xdr:to>
      <xdr:col>54</xdr:col>
      <xdr:colOff>189865</xdr:colOff>
      <xdr:row>64</xdr:row>
      <xdr:rowOff>73791</xdr:rowOff>
    </xdr:to>
    <xdr:cxnSp macro="">
      <xdr:nvCxnSpPr>
        <xdr:cNvPr id="210" name="直線コネクタ 209">
          <a:extLst>
            <a:ext uri="{FF2B5EF4-FFF2-40B4-BE49-F238E27FC236}">
              <a16:creationId xmlns:a16="http://schemas.microsoft.com/office/drawing/2014/main" id="{00000000-0008-0000-0100-0000D2000000}"/>
            </a:ext>
          </a:extLst>
        </xdr:cNvPr>
        <xdr:cNvCxnSpPr/>
      </xdr:nvCxnSpPr>
      <xdr:spPr>
        <a:xfrm flipV="1">
          <a:off x="9429115" y="9301367"/>
          <a:ext cx="0" cy="133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77618</xdr:rowOff>
    </xdr:from>
    <xdr:ext cx="469744" cy="259045"/>
    <xdr:sp macro="" textlink="">
      <xdr:nvSpPr>
        <xdr:cNvPr id="211" name="【橋りょう・トンネル】&#10;一人当たり有形固定資産（償却資産）額最小値テキスト">
          <a:extLst>
            <a:ext uri="{FF2B5EF4-FFF2-40B4-BE49-F238E27FC236}">
              <a16:creationId xmlns:a16="http://schemas.microsoft.com/office/drawing/2014/main" id="{00000000-0008-0000-0100-0000D3000000}"/>
            </a:ext>
          </a:extLst>
        </xdr:cNvPr>
        <xdr:cNvSpPr txBox="1"/>
      </xdr:nvSpPr>
      <xdr:spPr>
        <a:xfrm>
          <a:off x="9467850" y="1064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73791</xdr:rowOff>
    </xdr:from>
    <xdr:to>
      <xdr:col>55</xdr:col>
      <xdr:colOff>88900</xdr:colOff>
      <xdr:row>64</xdr:row>
      <xdr:rowOff>73791</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a:off x="9359900" y="106401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2444</xdr:rowOff>
    </xdr:from>
    <xdr:ext cx="690189" cy="259045"/>
    <xdr:sp macro="" textlink="">
      <xdr:nvSpPr>
        <xdr:cNvPr id="213" name="【橋りょう・トンネル】&#10;一人当たり有形固定資産（償却資産）額最大値テキスト">
          <a:extLst>
            <a:ext uri="{FF2B5EF4-FFF2-40B4-BE49-F238E27FC236}">
              <a16:creationId xmlns:a16="http://schemas.microsoft.com/office/drawing/2014/main" id="{00000000-0008-0000-0100-0000D5000000}"/>
            </a:ext>
          </a:extLst>
        </xdr:cNvPr>
        <xdr:cNvSpPr txBox="1"/>
      </xdr:nvSpPr>
      <xdr:spPr>
        <a:xfrm>
          <a:off x="9467850" y="90829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55767</xdr:rowOff>
    </xdr:from>
    <xdr:to>
      <xdr:col>55</xdr:col>
      <xdr:colOff>88900</xdr:colOff>
      <xdr:row>56</xdr:row>
      <xdr:rowOff>55767</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9359900" y="93013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73613</xdr:rowOff>
    </xdr:from>
    <xdr:ext cx="599010" cy="259045"/>
    <xdr:sp macro="" textlink="">
      <xdr:nvSpPr>
        <xdr:cNvPr id="215" name="【橋りょう・トンネル】&#10;一人当たり有形固定資産（償却資産）額平均値テキスト">
          <a:extLst>
            <a:ext uri="{FF2B5EF4-FFF2-40B4-BE49-F238E27FC236}">
              <a16:creationId xmlns:a16="http://schemas.microsoft.com/office/drawing/2014/main" id="{00000000-0008-0000-0100-0000D7000000}"/>
            </a:ext>
          </a:extLst>
        </xdr:cNvPr>
        <xdr:cNvSpPr txBox="1"/>
      </xdr:nvSpPr>
      <xdr:spPr>
        <a:xfrm>
          <a:off x="9467850" y="101447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50736</xdr:rowOff>
    </xdr:from>
    <xdr:to>
      <xdr:col>55</xdr:col>
      <xdr:colOff>50800</xdr:colOff>
      <xdr:row>62</xdr:row>
      <xdr:rowOff>152336</xdr:rowOff>
    </xdr:to>
    <xdr:sp macro="" textlink="">
      <xdr:nvSpPr>
        <xdr:cNvPr id="216" name="フローチャート: 判断 215">
          <a:extLst>
            <a:ext uri="{FF2B5EF4-FFF2-40B4-BE49-F238E27FC236}">
              <a16:creationId xmlns:a16="http://schemas.microsoft.com/office/drawing/2014/main" id="{00000000-0008-0000-0100-0000D8000000}"/>
            </a:ext>
          </a:extLst>
        </xdr:cNvPr>
        <xdr:cNvSpPr/>
      </xdr:nvSpPr>
      <xdr:spPr>
        <a:xfrm>
          <a:off x="9398000" y="102869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53674</xdr:rowOff>
    </xdr:from>
    <xdr:to>
      <xdr:col>50</xdr:col>
      <xdr:colOff>165100</xdr:colOff>
      <xdr:row>62</xdr:row>
      <xdr:rowOff>155274</xdr:rowOff>
    </xdr:to>
    <xdr:sp macro="" textlink="">
      <xdr:nvSpPr>
        <xdr:cNvPr id="217" name="フローチャート: 判断 216">
          <a:extLst>
            <a:ext uri="{FF2B5EF4-FFF2-40B4-BE49-F238E27FC236}">
              <a16:creationId xmlns:a16="http://schemas.microsoft.com/office/drawing/2014/main" id="{00000000-0008-0000-0100-0000D9000000}"/>
            </a:ext>
          </a:extLst>
        </xdr:cNvPr>
        <xdr:cNvSpPr/>
      </xdr:nvSpPr>
      <xdr:spPr>
        <a:xfrm>
          <a:off x="8636000" y="1028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8888</xdr:rowOff>
    </xdr:from>
    <xdr:to>
      <xdr:col>46</xdr:col>
      <xdr:colOff>38100</xdr:colOff>
      <xdr:row>62</xdr:row>
      <xdr:rowOff>110488</xdr:rowOff>
    </xdr:to>
    <xdr:sp macro="" textlink="">
      <xdr:nvSpPr>
        <xdr:cNvPr id="218" name="フローチャート: 判断 217">
          <a:extLst>
            <a:ext uri="{FF2B5EF4-FFF2-40B4-BE49-F238E27FC236}">
              <a16:creationId xmlns:a16="http://schemas.microsoft.com/office/drawing/2014/main" id="{00000000-0008-0000-0100-0000DA000000}"/>
            </a:ext>
          </a:extLst>
        </xdr:cNvPr>
        <xdr:cNvSpPr/>
      </xdr:nvSpPr>
      <xdr:spPr>
        <a:xfrm>
          <a:off x="7842250" y="1024508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88675</xdr:rowOff>
    </xdr:from>
    <xdr:to>
      <xdr:col>41</xdr:col>
      <xdr:colOff>101600</xdr:colOff>
      <xdr:row>63</xdr:row>
      <xdr:rowOff>18825</xdr:rowOff>
    </xdr:to>
    <xdr:sp macro="" textlink="">
      <xdr:nvSpPr>
        <xdr:cNvPr id="219" name="フローチャート: 判断 218">
          <a:extLst>
            <a:ext uri="{FF2B5EF4-FFF2-40B4-BE49-F238E27FC236}">
              <a16:creationId xmlns:a16="http://schemas.microsoft.com/office/drawing/2014/main" id="{00000000-0008-0000-0100-0000DB000000}"/>
            </a:ext>
          </a:extLst>
        </xdr:cNvPr>
        <xdr:cNvSpPr/>
      </xdr:nvSpPr>
      <xdr:spPr>
        <a:xfrm>
          <a:off x="7029450" y="103248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152697</xdr:rowOff>
    </xdr:from>
    <xdr:to>
      <xdr:col>55</xdr:col>
      <xdr:colOff>50800</xdr:colOff>
      <xdr:row>63</xdr:row>
      <xdr:rowOff>82847</xdr:rowOff>
    </xdr:to>
    <xdr:sp macro="" textlink="">
      <xdr:nvSpPr>
        <xdr:cNvPr id="225" name="楕円 224">
          <a:extLst>
            <a:ext uri="{FF2B5EF4-FFF2-40B4-BE49-F238E27FC236}">
              <a16:creationId xmlns:a16="http://schemas.microsoft.com/office/drawing/2014/main" id="{00000000-0008-0000-0100-0000E1000000}"/>
            </a:ext>
          </a:extLst>
        </xdr:cNvPr>
        <xdr:cNvSpPr/>
      </xdr:nvSpPr>
      <xdr:spPr>
        <a:xfrm>
          <a:off x="9398000" y="1038889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131124</xdr:rowOff>
    </xdr:from>
    <xdr:ext cx="599010" cy="259045"/>
    <xdr:sp macro="" textlink="">
      <xdr:nvSpPr>
        <xdr:cNvPr id="226" name="【橋りょう・トンネル】&#10;一人当たり有形固定資産（償却資産）額該当値テキスト">
          <a:extLst>
            <a:ext uri="{FF2B5EF4-FFF2-40B4-BE49-F238E27FC236}">
              <a16:creationId xmlns:a16="http://schemas.microsoft.com/office/drawing/2014/main" id="{00000000-0008-0000-0100-0000E2000000}"/>
            </a:ext>
          </a:extLst>
        </xdr:cNvPr>
        <xdr:cNvSpPr txBox="1"/>
      </xdr:nvSpPr>
      <xdr:spPr>
        <a:xfrm>
          <a:off x="9467850" y="10367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155818</xdr:rowOff>
    </xdr:from>
    <xdr:to>
      <xdr:col>50</xdr:col>
      <xdr:colOff>165100</xdr:colOff>
      <xdr:row>63</xdr:row>
      <xdr:rowOff>85968</xdr:rowOff>
    </xdr:to>
    <xdr:sp macro="" textlink="">
      <xdr:nvSpPr>
        <xdr:cNvPr id="227" name="楕円 226">
          <a:extLst>
            <a:ext uri="{FF2B5EF4-FFF2-40B4-BE49-F238E27FC236}">
              <a16:creationId xmlns:a16="http://schemas.microsoft.com/office/drawing/2014/main" id="{00000000-0008-0000-0100-0000E3000000}"/>
            </a:ext>
          </a:extLst>
        </xdr:cNvPr>
        <xdr:cNvSpPr/>
      </xdr:nvSpPr>
      <xdr:spPr>
        <a:xfrm>
          <a:off x="8636000" y="103920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32047</xdr:rowOff>
    </xdr:from>
    <xdr:to>
      <xdr:col>55</xdr:col>
      <xdr:colOff>0</xdr:colOff>
      <xdr:row>63</xdr:row>
      <xdr:rowOff>35168</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8686800" y="10433347"/>
          <a:ext cx="742950" cy="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162296</xdr:rowOff>
    </xdr:from>
    <xdr:to>
      <xdr:col>46</xdr:col>
      <xdr:colOff>38100</xdr:colOff>
      <xdr:row>63</xdr:row>
      <xdr:rowOff>92446</xdr:rowOff>
    </xdr:to>
    <xdr:sp macro="" textlink="">
      <xdr:nvSpPr>
        <xdr:cNvPr id="229" name="楕円 228">
          <a:extLst>
            <a:ext uri="{FF2B5EF4-FFF2-40B4-BE49-F238E27FC236}">
              <a16:creationId xmlns:a16="http://schemas.microsoft.com/office/drawing/2014/main" id="{00000000-0008-0000-0100-0000E5000000}"/>
            </a:ext>
          </a:extLst>
        </xdr:cNvPr>
        <xdr:cNvSpPr/>
      </xdr:nvSpPr>
      <xdr:spPr>
        <a:xfrm>
          <a:off x="7842250" y="1039849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35168</xdr:rowOff>
    </xdr:from>
    <xdr:to>
      <xdr:col>50</xdr:col>
      <xdr:colOff>114300</xdr:colOff>
      <xdr:row>63</xdr:row>
      <xdr:rowOff>41646</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7886700" y="10436468"/>
          <a:ext cx="8001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163879</xdr:rowOff>
    </xdr:from>
    <xdr:to>
      <xdr:col>41</xdr:col>
      <xdr:colOff>101600</xdr:colOff>
      <xdr:row>63</xdr:row>
      <xdr:rowOff>94029</xdr:rowOff>
    </xdr:to>
    <xdr:sp macro="" textlink="">
      <xdr:nvSpPr>
        <xdr:cNvPr id="231" name="楕円 230">
          <a:extLst>
            <a:ext uri="{FF2B5EF4-FFF2-40B4-BE49-F238E27FC236}">
              <a16:creationId xmlns:a16="http://schemas.microsoft.com/office/drawing/2014/main" id="{00000000-0008-0000-0100-0000E7000000}"/>
            </a:ext>
          </a:extLst>
        </xdr:cNvPr>
        <xdr:cNvSpPr/>
      </xdr:nvSpPr>
      <xdr:spPr>
        <a:xfrm>
          <a:off x="7029450" y="104000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41646</xdr:rowOff>
    </xdr:from>
    <xdr:to>
      <xdr:col>45</xdr:col>
      <xdr:colOff>177800</xdr:colOff>
      <xdr:row>63</xdr:row>
      <xdr:rowOff>43229</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flipV="1">
          <a:off x="7080250" y="10442946"/>
          <a:ext cx="806450" cy="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351</xdr:rowOff>
    </xdr:from>
    <xdr:ext cx="599010" cy="259045"/>
    <xdr:sp macro="" textlink="">
      <xdr:nvSpPr>
        <xdr:cNvPr id="233" name="n_1aveValue【橋りょう・トンネル】&#10;一人当たり有形固定資産（償却資産）額">
          <a:extLst>
            <a:ext uri="{FF2B5EF4-FFF2-40B4-BE49-F238E27FC236}">
              <a16:creationId xmlns:a16="http://schemas.microsoft.com/office/drawing/2014/main" id="{00000000-0008-0000-0100-0000E9000000}"/>
            </a:ext>
          </a:extLst>
        </xdr:cNvPr>
        <xdr:cNvSpPr txBox="1"/>
      </xdr:nvSpPr>
      <xdr:spPr>
        <a:xfrm>
          <a:off x="8399995" y="10071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127015</xdr:rowOff>
    </xdr:from>
    <xdr:ext cx="599010" cy="259045"/>
    <xdr:sp macro="" textlink="">
      <xdr:nvSpPr>
        <xdr:cNvPr id="234" name="n_2aveValue【橋りょう・トンネル】&#10;一人当たり有形固定資産（償却資産）額">
          <a:extLst>
            <a:ext uri="{FF2B5EF4-FFF2-40B4-BE49-F238E27FC236}">
              <a16:creationId xmlns:a16="http://schemas.microsoft.com/office/drawing/2014/main" id="{00000000-0008-0000-0100-0000EA000000}"/>
            </a:ext>
          </a:extLst>
        </xdr:cNvPr>
        <xdr:cNvSpPr txBox="1"/>
      </xdr:nvSpPr>
      <xdr:spPr>
        <a:xfrm>
          <a:off x="7612595" y="1003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35352</xdr:rowOff>
    </xdr:from>
    <xdr:ext cx="599010" cy="259045"/>
    <xdr:sp macro="" textlink="">
      <xdr:nvSpPr>
        <xdr:cNvPr id="235" name="n_3aveValue【橋りょう・トンネル】&#10;一人当たり有形固定資産（償却資産）額">
          <a:extLst>
            <a:ext uri="{FF2B5EF4-FFF2-40B4-BE49-F238E27FC236}">
              <a16:creationId xmlns:a16="http://schemas.microsoft.com/office/drawing/2014/main" id="{00000000-0008-0000-0100-0000EB000000}"/>
            </a:ext>
          </a:extLst>
        </xdr:cNvPr>
        <xdr:cNvSpPr txBox="1"/>
      </xdr:nvSpPr>
      <xdr:spPr>
        <a:xfrm>
          <a:off x="6818845" y="101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77095</xdr:rowOff>
    </xdr:from>
    <xdr:ext cx="599010" cy="259045"/>
    <xdr:sp macro="" textlink="">
      <xdr:nvSpPr>
        <xdr:cNvPr id="236" name="n_1mainValue【橋りょう・トンネル】&#10;一人当たり有形固定資産（償却資産）額">
          <a:extLst>
            <a:ext uri="{FF2B5EF4-FFF2-40B4-BE49-F238E27FC236}">
              <a16:creationId xmlns:a16="http://schemas.microsoft.com/office/drawing/2014/main" id="{00000000-0008-0000-0100-0000EC000000}"/>
            </a:ext>
          </a:extLst>
        </xdr:cNvPr>
        <xdr:cNvSpPr txBox="1"/>
      </xdr:nvSpPr>
      <xdr:spPr>
        <a:xfrm>
          <a:off x="8399995" y="1047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83573</xdr:rowOff>
    </xdr:from>
    <xdr:ext cx="599010" cy="259045"/>
    <xdr:sp macro="" textlink="">
      <xdr:nvSpPr>
        <xdr:cNvPr id="237" name="n_2mainValue【橋りょう・トンネル】&#10;一人当たり有形固定資産（償却資産）額">
          <a:extLst>
            <a:ext uri="{FF2B5EF4-FFF2-40B4-BE49-F238E27FC236}">
              <a16:creationId xmlns:a16="http://schemas.microsoft.com/office/drawing/2014/main" id="{00000000-0008-0000-0100-0000ED000000}"/>
            </a:ext>
          </a:extLst>
        </xdr:cNvPr>
        <xdr:cNvSpPr txBox="1"/>
      </xdr:nvSpPr>
      <xdr:spPr>
        <a:xfrm>
          <a:off x="7612595" y="1048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85156</xdr:rowOff>
    </xdr:from>
    <xdr:ext cx="599010" cy="259045"/>
    <xdr:sp macro="" textlink="">
      <xdr:nvSpPr>
        <xdr:cNvPr id="238" name="n_3mainValue【橋りょう・トンネル】&#10;一人当たり有形固定資産（償却資産）額">
          <a:extLst>
            <a:ext uri="{FF2B5EF4-FFF2-40B4-BE49-F238E27FC236}">
              <a16:creationId xmlns:a16="http://schemas.microsoft.com/office/drawing/2014/main" id="{00000000-0008-0000-0100-0000EE000000}"/>
            </a:ext>
          </a:extLst>
        </xdr:cNvPr>
        <xdr:cNvSpPr txBox="1"/>
      </xdr:nvSpPr>
      <xdr:spPr>
        <a:xfrm>
          <a:off x="6818845" y="1048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a:extLst>
            <a:ext uri="{FF2B5EF4-FFF2-40B4-BE49-F238E27FC236}">
              <a16:creationId xmlns:a16="http://schemas.microsoft.com/office/drawing/2014/main" id="{00000000-0008-0000-0100-0000EF000000}"/>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a:extLst>
            <a:ext uri="{FF2B5EF4-FFF2-40B4-BE49-F238E27FC236}">
              <a16:creationId xmlns:a16="http://schemas.microsoft.com/office/drawing/2014/main" id="{00000000-0008-0000-0100-0000F0000000}"/>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a:extLst>
            <a:ext uri="{FF2B5EF4-FFF2-40B4-BE49-F238E27FC236}">
              <a16:creationId xmlns:a16="http://schemas.microsoft.com/office/drawing/2014/main" id="{00000000-0008-0000-0100-0000F1000000}"/>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a:extLst>
            <a:ext uri="{FF2B5EF4-FFF2-40B4-BE49-F238E27FC236}">
              <a16:creationId xmlns:a16="http://schemas.microsoft.com/office/drawing/2014/main" id="{00000000-0008-0000-0100-0000F2000000}"/>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a:extLst>
            <a:ext uri="{FF2B5EF4-FFF2-40B4-BE49-F238E27FC236}">
              <a16:creationId xmlns:a16="http://schemas.microsoft.com/office/drawing/2014/main" id="{00000000-0008-0000-0100-0000F3000000}"/>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a:extLst>
            <a:ext uri="{FF2B5EF4-FFF2-40B4-BE49-F238E27FC236}">
              <a16:creationId xmlns:a16="http://schemas.microsoft.com/office/drawing/2014/main" id="{00000000-0008-0000-0100-0000F4000000}"/>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a:extLst>
            <a:ext uri="{FF2B5EF4-FFF2-40B4-BE49-F238E27FC236}">
              <a16:creationId xmlns:a16="http://schemas.microsoft.com/office/drawing/2014/main" id="{00000000-0008-0000-0100-0000F5000000}"/>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a:extLst>
            <a:ext uri="{FF2B5EF4-FFF2-40B4-BE49-F238E27FC236}">
              <a16:creationId xmlns:a16="http://schemas.microsoft.com/office/drawing/2014/main" id="{00000000-0008-0000-0100-0000F6000000}"/>
            </a:ext>
          </a:extLst>
        </xdr:cNvPr>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a:off x="685800" y="143609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384961" y="142251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a:off x="685800" y="140471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339891" y="13911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a:off x="685800" y="137332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339891" y="135973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a:off x="685800" y="13419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339891" y="13283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a:off x="685800" y="131054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339891" y="129696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9" name="直線コネクタ 258">
          <a:extLst>
            <a:ext uri="{FF2B5EF4-FFF2-40B4-BE49-F238E27FC236}">
              <a16:creationId xmlns:a16="http://schemas.microsoft.com/office/drawing/2014/main" id="{00000000-0008-0000-0100-000003010000}"/>
            </a:ext>
          </a:extLst>
        </xdr:cNvPr>
        <xdr:cNvCxnSpPr/>
      </xdr:nvCxnSpPr>
      <xdr:spPr>
        <a:xfrm>
          <a:off x="685800" y="127916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275771" y="126557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a:extLst>
            <a:ext uri="{FF2B5EF4-FFF2-40B4-BE49-F238E27FC236}">
              <a16:creationId xmlns:a16="http://schemas.microsoft.com/office/drawing/2014/main" id="{00000000-0008-0000-0100-000005010000}"/>
            </a:ext>
          </a:extLst>
        </xdr:cNvPr>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2757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a:extLst>
            <a:ext uri="{FF2B5EF4-FFF2-40B4-BE49-F238E27FC236}">
              <a16:creationId xmlns:a16="http://schemas.microsoft.com/office/drawing/2014/main" id="{00000000-0008-0000-0100-000007010000}"/>
            </a:ext>
          </a:extLst>
        </xdr:cNvPr>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85452</xdr:rowOff>
    </xdr:from>
    <xdr:to>
      <xdr:col>24</xdr:col>
      <xdr:colOff>62865</xdr:colOff>
      <xdr:row>86</xdr:row>
      <xdr:rowOff>10342</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flipV="1">
          <a:off x="4177665" y="12798152"/>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14169</xdr:rowOff>
    </xdr:from>
    <xdr:ext cx="340478" cy="259045"/>
    <xdr:sp macro="" textlink="">
      <xdr:nvSpPr>
        <xdr:cNvPr id="265" name="【公営住宅】&#10;有形固定資産減価償却率最小値テキスト">
          <a:extLst>
            <a:ext uri="{FF2B5EF4-FFF2-40B4-BE49-F238E27FC236}">
              <a16:creationId xmlns:a16="http://schemas.microsoft.com/office/drawing/2014/main" id="{00000000-0008-0000-0100-000009010000}"/>
            </a:ext>
          </a:extLst>
        </xdr:cNvPr>
        <xdr:cNvSpPr txBox="1"/>
      </xdr:nvSpPr>
      <xdr:spPr>
        <a:xfrm>
          <a:off x="4216400" y="142127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10342</xdr:rowOff>
    </xdr:from>
    <xdr:to>
      <xdr:col>24</xdr:col>
      <xdr:colOff>152400</xdr:colOff>
      <xdr:row>86</xdr:row>
      <xdr:rowOff>10342</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a:off x="4108450" y="142089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32129</xdr:rowOff>
    </xdr:from>
    <xdr:ext cx="405111" cy="259045"/>
    <xdr:sp macro="" textlink="">
      <xdr:nvSpPr>
        <xdr:cNvPr id="267" name="【公営住宅】&#10;有形固定資産減価償却率最大値テキスト">
          <a:extLst>
            <a:ext uri="{FF2B5EF4-FFF2-40B4-BE49-F238E27FC236}">
              <a16:creationId xmlns:a16="http://schemas.microsoft.com/office/drawing/2014/main" id="{00000000-0008-0000-0100-00000B010000}"/>
            </a:ext>
          </a:extLst>
        </xdr:cNvPr>
        <xdr:cNvSpPr txBox="1"/>
      </xdr:nvSpPr>
      <xdr:spPr>
        <a:xfrm>
          <a:off x="4216400" y="12579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85452</xdr:rowOff>
    </xdr:from>
    <xdr:to>
      <xdr:col>24</xdr:col>
      <xdr:colOff>152400</xdr:colOff>
      <xdr:row>77</xdr:row>
      <xdr:rowOff>85452</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4108450" y="127981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169834</xdr:rowOff>
    </xdr:from>
    <xdr:ext cx="405111" cy="259045"/>
    <xdr:sp macro="" textlink="">
      <xdr:nvSpPr>
        <xdr:cNvPr id="269" name="【公営住宅】&#10;有形固定資産減価償却率平均値テキスト">
          <a:extLst>
            <a:ext uri="{FF2B5EF4-FFF2-40B4-BE49-F238E27FC236}">
              <a16:creationId xmlns:a16="http://schemas.microsoft.com/office/drawing/2014/main" id="{00000000-0008-0000-0100-00000D010000}"/>
            </a:ext>
          </a:extLst>
        </xdr:cNvPr>
        <xdr:cNvSpPr txBox="1"/>
      </xdr:nvSpPr>
      <xdr:spPr>
        <a:xfrm>
          <a:off x="4216400" y="133714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19957</xdr:rowOff>
    </xdr:from>
    <xdr:to>
      <xdr:col>24</xdr:col>
      <xdr:colOff>114300</xdr:colOff>
      <xdr:row>81</xdr:row>
      <xdr:rowOff>121557</xdr:rowOff>
    </xdr:to>
    <xdr:sp macro="" textlink="">
      <xdr:nvSpPr>
        <xdr:cNvPr id="270" name="フローチャート: 判断 269">
          <a:extLst>
            <a:ext uri="{FF2B5EF4-FFF2-40B4-BE49-F238E27FC236}">
              <a16:creationId xmlns:a16="http://schemas.microsoft.com/office/drawing/2014/main" id="{00000000-0008-0000-0100-00000E010000}"/>
            </a:ext>
          </a:extLst>
        </xdr:cNvPr>
        <xdr:cNvSpPr/>
      </xdr:nvSpPr>
      <xdr:spPr>
        <a:xfrm>
          <a:off x="4127500" y="1339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19957</xdr:rowOff>
    </xdr:from>
    <xdr:to>
      <xdr:col>20</xdr:col>
      <xdr:colOff>38100</xdr:colOff>
      <xdr:row>81</xdr:row>
      <xdr:rowOff>121557</xdr:rowOff>
    </xdr:to>
    <xdr:sp macro="" textlink="">
      <xdr:nvSpPr>
        <xdr:cNvPr id="271" name="フローチャート: 判断 270">
          <a:extLst>
            <a:ext uri="{FF2B5EF4-FFF2-40B4-BE49-F238E27FC236}">
              <a16:creationId xmlns:a16="http://schemas.microsoft.com/office/drawing/2014/main" id="{00000000-0008-0000-0100-00000F010000}"/>
            </a:ext>
          </a:extLst>
        </xdr:cNvPr>
        <xdr:cNvSpPr/>
      </xdr:nvSpPr>
      <xdr:spPr>
        <a:xfrm>
          <a:off x="3384550" y="133930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64044</xdr:rowOff>
    </xdr:from>
    <xdr:to>
      <xdr:col>15</xdr:col>
      <xdr:colOff>101600</xdr:colOff>
      <xdr:row>81</xdr:row>
      <xdr:rowOff>165644</xdr:rowOff>
    </xdr:to>
    <xdr:sp macro="" textlink="">
      <xdr:nvSpPr>
        <xdr:cNvPr id="272" name="フローチャート: 判断 271">
          <a:extLst>
            <a:ext uri="{FF2B5EF4-FFF2-40B4-BE49-F238E27FC236}">
              <a16:creationId xmlns:a16="http://schemas.microsoft.com/office/drawing/2014/main" id="{00000000-0008-0000-0100-000010010000}"/>
            </a:ext>
          </a:extLst>
        </xdr:cNvPr>
        <xdr:cNvSpPr/>
      </xdr:nvSpPr>
      <xdr:spPr>
        <a:xfrm>
          <a:off x="2571750" y="134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130992</xdr:rowOff>
    </xdr:from>
    <xdr:to>
      <xdr:col>10</xdr:col>
      <xdr:colOff>165100</xdr:colOff>
      <xdr:row>81</xdr:row>
      <xdr:rowOff>61142</xdr:rowOff>
    </xdr:to>
    <xdr:sp macro="" textlink="">
      <xdr:nvSpPr>
        <xdr:cNvPr id="273" name="フローチャート: 判断 272">
          <a:extLst>
            <a:ext uri="{FF2B5EF4-FFF2-40B4-BE49-F238E27FC236}">
              <a16:creationId xmlns:a16="http://schemas.microsoft.com/office/drawing/2014/main" id="{00000000-0008-0000-0100-000011010000}"/>
            </a:ext>
          </a:extLst>
        </xdr:cNvPr>
        <xdr:cNvSpPr/>
      </xdr:nvSpPr>
      <xdr:spPr>
        <a:xfrm>
          <a:off x="1778000" y="133389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3629</xdr:rowOff>
    </xdr:from>
    <xdr:to>
      <xdr:col>24</xdr:col>
      <xdr:colOff>114300</xdr:colOff>
      <xdr:row>80</xdr:row>
      <xdr:rowOff>105229</xdr:rowOff>
    </xdr:to>
    <xdr:sp macro="" textlink="">
      <xdr:nvSpPr>
        <xdr:cNvPr id="279" name="楕円 278">
          <a:extLst>
            <a:ext uri="{FF2B5EF4-FFF2-40B4-BE49-F238E27FC236}">
              <a16:creationId xmlns:a16="http://schemas.microsoft.com/office/drawing/2014/main" id="{00000000-0008-0000-0100-000017010000}"/>
            </a:ext>
          </a:extLst>
        </xdr:cNvPr>
        <xdr:cNvSpPr/>
      </xdr:nvSpPr>
      <xdr:spPr>
        <a:xfrm>
          <a:off x="4127500" y="1321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26506</xdr:rowOff>
    </xdr:from>
    <xdr:ext cx="405111" cy="259045"/>
    <xdr:sp macro="" textlink="">
      <xdr:nvSpPr>
        <xdr:cNvPr id="280" name="【公営住宅】&#10;有形固定資産減価償却率該当値テキスト">
          <a:extLst>
            <a:ext uri="{FF2B5EF4-FFF2-40B4-BE49-F238E27FC236}">
              <a16:creationId xmlns:a16="http://schemas.microsoft.com/office/drawing/2014/main" id="{00000000-0008-0000-0100-000018010000}"/>
            </a:ext>
          </a:extLst>
        </xdr:cNvPr>
        <xdr:cNvSpPr txBox="1"/>
      </xdr:nvSpPr>
      <xdr:spPr>
        <a:xfrm>
          <a:off x="4216400" y="13069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26488</xdr:rowOff>
    </xdr:from>
    <xdr:to>
      <xdr:col>20</xdr:col>
      <xdr:colOff>38100</xdr:colOff>
      <xdr:row>80</xdr:row>
      <xdr:rowOff>128088</xdr:rowOff>
    </xdr:to>
    <xdr:sp macro="" textlink="">
      <xdr:nvSpPr>
        <xdr:cNvPr id="281" name="楕円 280">
          <a:extLst>
            <a:ext uri="{FF2B5EF4-FFF2-40B4-BE49-F238E27FC236}">
              <a16:creationId xmlns:a16="http://schemas.microsoft.com/office/drawing/2014/main" id="{00000000-0008-0000-0100-000019010000}"/>
            </a:ext>
          </a:extLst>
        </xdr:cNvPr>
        <xdr:cNvSpPr/>
      </xdr:nvSpPr>
      <xdr:spPr>
        <a:xfrm>
          <a:off x="3384550" y="1323448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54429</xdr:rowOff>
    </xdr:from>
    <xdr:to>
      <xdr:col>24</xdr:col>
      <xdr:colOff>63500</xdr:colOff>
      <xdr:row>80</xdr:row>
      <xdr:rowOff>77288</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flipV="1">
          <a:off x="3429000" y="13262429"/>
          <a:ext cx="7493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363</xdr:rowOff>
    </xdr:from>
    <xdr:to>
      <xdr:col>15</xdr:col>
      <xdr:colOff>101600</xdr:colOff>
      <xdr:row>80</xdr:row>
      <xdr:rowOff>101963</xdr:rowOff>
    </xdr:to>
    <xdr:sp macro="" textlink="">
      <xdr:nvSpPr>
        <xdr:cNvPr id="283" name="楕円 282">
          <a:extLst>
            <a:ext uri="{FF2B5EF4-FFF2-40B4-BE49-F238E27FC236}">
              <a16:creationId xmlns:a16="http://schemas.microsoft.com/office/drawing/2014/main" id="{00000000-0008-0000-0100-00001B010000}"/>
            </a:ext>
          </a:extLst>
        </xdr:cNvPr>
        <xdr:cNvSpPr/>
      </xdr:nvSpPr>
      <xdr:spPr>
        <a:xfrm>
          <a:off x="2571750" y="1320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51163</xdr:rowOff>
    </xdr:from>
    <xdr:to>
      <xdr:col>19</xdr:col>
      <xdr:colOff>177800</xdr:colOff>
      <xdr:row>80</xdr:row>
      <xdr:rowOff>77288</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2622550" y="13259163"/>
          <a:ext cx="80645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26488</xdr:rowOff>
    </xdr:from>
    <xdr:to>
      <xdr:col>10</xdr:col>
      <xdr:colOff>165100</xdr:colOff>
      <xdr:row>80</xdr:row>
      <xdr:rowOff>128088</xdr:rowOff>
    </xdr:to>
    <xdr:sp macro="" textlink="">
      <xdr:nvSpPr>
        <xdr:cNvPr id="285" name="楕円 284">
          <a:extLst>
            <a:ext uri="{FF2B5EF4-FFF2-40B4-BE49-F238E27FC236}">
              <a16:creationId xmlns:a16="http://schemas.microsoft.com/office/drawing/2014/main" id="{00000000-0008-0000-0100-00001D010000}"/>
            </a:ext>
          </a:extLst>
        </xdr:cNvPr>
        <xdr:cNvSpPr/>
      </xdr:nvSpPr>
      <xdr:spPr>
        <a:xfrm>
          <a:off x="1778000" y="1323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51163</xdr:rowOff>
    </xdr:from>
    <xdr:to>
      <xdr:col>15</xdr:col>
      <xdr:colOff>50800</xdr:colOff>
      <xdr:row>80</xdr:row>
      <xdr:rowOff>77288</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1828800" y="13259163"/>
          <a:ext cx="79375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112684</xdr:rowOff>
    </xdr:from>
    <xdr:ext cx="405111" cy="259045"/>
    <xdr:sp macro="" textlink="">
      <xdr:nvSpPr>
        <xdr:cNvPr id="287" name="n_1aveValue【公営住宅】&#10;有形固定資産減価償却率">
          <a:extLst>
            <a:ext uri="{FF2B5EF4-FFF2-40B4-BE49-F238E27FC236}">
              <a16:creationId xmlns:a16="http://schemas.microsoft.com/office/drawing/2014/main" id="{00000000-0008-0000-0100-00001F010000}"/>
            </a:ext>
          </a:extLst>
        </xdr:cNvPr>
        <xdr:cNvSpPr txBox="1"/>
      </xdr:nvSpPr>
      <xdr:spPr>
        <a:xfrm>
          <a:off x="3239144" y="13485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156771</xdr:rowOff>
    </xdr:from>
    <xdr:ext cx="405111" cy="259045"/>
    <xdr:sp macro="" textlink="">
      <xdr:nvSpPr>
        <xdr:cNvPr id="288" name="n_2aveValue【公営住宅】&#10;有形固定資産減価償却率">
          <a:extLst>
            <a:ext uri="{FF2B5EF4-FFF2-40B4-BE49-F238E27FC236}">
              <a16:creationId xmlns:a16="http://schemas.microsoft.com/office/drawing/2014/main" id="{00000000-0008-0000-0100-000020010000}"/>
            </a:ext>
          </a:extLst>
        </xdr:cNvPr>
        <xdr:cNvSpPr txBox="1"/>
      </xdr:nvSpPr>
      <xdr:spPr>
        <a:xfrm>
          <a:off x="2439044" y="1352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52269</xdr:rowOff>
    </xdr:from>
    <xdr:ext cx="405111" cy="259045"/>
    <xdr:sp macro="" textlink="">
      <xdr:nvSpPr>
        <xdr:cNvPr id="289" name="n_3aveValue【公営住宅】&#10;有形固定資産減価償却率">
          <a:extLst>
            <a:ext uri="{FF2B5EF4-FFF2-40B4-BE49-F238E27FC236}">
              <a16:creationId xmlns:a16="http://schemas.microsoft.com/office/drawing/2014/main" id="{00000000-0008-0000-0100-000021010000}"/>
            </a:ext>
          </a:extLst>
        </xdr:cNvPr>
        <xdr:cNvSpPr txBox="1"/>
      </xdr:nvSpPr>
      <xdr:spPr>
        <a:xfrm>
          <a:off x="1645294" y="13425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144615</xdr:rowOff>
    </xdr:from>
    <xdr:ext cx="405111" cy="259045"/>
    <xdr:sp macro="" textlink="">
      <xdr:nvSpPr>
        <xdr:cNvPr id="290" name="n_1mainValue【公営住宅】&#10;有形固定資産減価償却率">
          <a:extLst>
            <a:ext uri="{FF2B5EF4-FFF2-40B4-BE49-F238E27FC236}">
              <a16:creationId xmlns:a16="http://schemas.microsoft.com/office/drawing/2014/main" id="{00000000-0008-0000-0100-000022010000}"/>
            </a:ext>
          </a:extLst>
        </xdr:cNvPr>
        <xdr:cNvSpPr txBox="1"/>
      </xdr:nvSpPr>
      <xdr:spPr>
        <a:xfrm>
          <a:off x="3239144" y="1302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118490</xdr:rowOff>
    </xdr:from>
    <xdr:ext cx="405111" cy="259045"/>
    <xdr:sp macro="" textlink="">
      <xdr:nvSpPr>
        <xdr:cNvPr id="291" name="n_2mainValue【公営住宅】&#10;有形固定資産減価償却率">
          <a:extLst>
            <a:ext uri="{FF2B5EF4-FFF2-40B4-BE49-F238E27FC236}">
              <a16:creationId xmlns:a16="http://schemas.microsoft.com/office/drawing/2014/main" id="{00000000-0008-0000-0100-000023010000}"/>
            </a:ext>
          </a:extLst>
        </xdr:cNvPr>
        <xdr:cNvSpPr txBox="1"/>
      </xdr:nvSpPr>
      <xdr:spPr>
        <a:xfrm>
          <a:off x="2439044" y="1299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144615</xdr:rowOff>
    </xdr:from>
    <xdr:ext cx="405111" cy="259045"/>
    <xdr:sp macro="" textlink="">
      <xdr:nvSpPr>
        <xdr:cNvPr id="292" name="n_3mainValue【公営住宅】&#10;有形固定資産減価償却率">
          <a:extLst>
            <a:ext uri="{FF2B5EF4-FFF2-40B4-BE49-F238E27FC236}">
              <a16:creationId xmlns:a16="http://schemas.microsoft.com/office/drawing/2014/main" id="{00000000-0008-0000-0100-000024010000}"/>
            </a:ext>
          </a:extLst>
        </xdr:cNvPr>
        <xdr:cNvSpPr txBox="1"/>
      </xdr:nvSpPr>
      <xdr:spPr>
        <a:xfrm>
          <a:off x="1645294" y="1302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a:extLst>
            <a:ext uri="{FF2B5EF4-FFF2-40B4-BE49-F238E27FC236}">
              <a16:creationId xmlns:a16="http://schemas.microsoft.com/office/drawing/2014/main" id="{00000000-0008-0000-0100-000025010000}"/>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a:extLst>
            <a:ext uri="{FF2B5EF4-FFF2-40B4-BE49-F238E27FC236}">
              <a16:creationId xmlns:a16="http://schemas.microsoft.com/office/drawing/2014/main" id="{00000000-0008-0000-0100-000026010000}"/>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a:off x="5956300" y="14128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5527221" y="13992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5956300" y="13576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552722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5956300" y="13030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5527221" y="12887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1" name="【公営住宅】&#10;一人当たり面積グラフ枠">
          <a:extLst>
            <a:ext uri="{FF2B5EF4-FFF2-40B4-BE49-F238E27FC236}">
              <a16:creationId xmlns:a16="http://schemas.microsoft.com/office/drawing/2014/main" id="{00000000-0008-0000-0100-000037010000}"/>
            </a:ext>
          </a:extLst>
        </xdr:cNvPr>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56387</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flipV="1">
          <a:off x="9429115" y="12889040"/>
          <a:ext cx="0" cy="1200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60214</xdr:rowOff>
    </xdr:from>
    <xdr:ext cx="469744" cy="259045"/>
    <xdr:sp macro="" textlink="">
      <xdr:nvSpPr>
        <xdr:cNvPr id="313" name="【公営住宅】&#10;一人当たり面積最小値テキスト">
          <a:extLst>
            <a:ext uri="{FF2B5EF4-FFF2-40B4-BE49-F238E27FC236}">
              <a16:creationId xmlns:a16="http://schemas.microsoft.com/office/drawing/2014/main" id="{00000000-0008-0000-0100-000039010000}"/>
            </a:ext>
          </a:extLst>
        </xdr:cNvPr>
        <xdr:cNvSpPr txBox="1"/>
      </xdr:nvSpPr>
      <xdr:spPr>
        <a:xfrm>
          <a:off x="9467850" y="1409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56387</xdr:rowOff>
    </xdr:from>
    <xdr:to>
      <xdr:col>55</xdr:col>
      <xdr:colOff>88900</xdr:colOff>
      <xdr:row>85</xdr:row>
      <xdr:rowOff>56387</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9359900" y="140898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15" name="【公営住宅】&#10;一人当たり面積最大値テキスト">
          <a:extLst>
            <a:ext uri="{FF2B5EF4-FFF2-40B4-BE49-F238E27FC236}">
              <a16:creationId xmlns:a16="http://schemas.microsoft.com/office/drawing/2014/main" id="{00000000-0008-0000-0100-00003B010000}"/>
            </a:ext>
          </a:extLst>
        </xdr:cNvPr>
        <xdr:cNvSpPr txBox="1"/>
      </xdr:nvSpPr>
      <xdr:spPr>
        <a:xfrm>
          <a:off x="9467850" y="1267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16" name="直線コネクタ 315">
          <a:extLst>
            <a:ext uri="{FF2B5EF4-FFF2-40B4-BE49-F238E27FC236}">
              <a16:creationId xmlns:a16="http://schemas.microsoft.com/office/drawing/2014/main" id="{00000000-0008-0000-0100-00003C010000}"/>
            </a:ext>
          </a:extLst>
        </xdr:cNvPr>
        <xdr:cNvCxnSpPr/>
      </xdr:nvCxnSpPr>
      <xdr:spPr>
        <a:xfrm>
          <a:off x="9359900" y="128890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135335</xdr:rowOff>
    </xdr:from>
    <xdr:ext cx="469744" cy="259045"/>
    <xdr:sp macro="" textlink="">
      <xdr:nvSpPr>
        <xdr:cNvPr id="317" name="【公営住宅】&#10;一人当たり面積平均値テキスト">
          <a:extLst>
            <a:ext uri="{FF2B5EF4-FFF2-40B4-BE49-F238E27FC236}">
              <a16:creationId xmlns:a16="http://schemas.microsoft.com/office/drawing/2014/main" id="{00000000-0008-0000-0100-00003D010000}"/>
            </a:ext>
          </a:extLst>
        </xdr:cNvPr>
        <xdr:cNvSpPr txBox="1"/>
      </xdr:nvSpPr>
      <xdr:spPr>
        <a:xfrm>
          <a:off x="9467850" y="13508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112458</xdr:rowOff>
    </xdr:from>
    <xdr:to>
      <xdr:col>55</xdr:col>
      <xdr:colOff>50800</xdr:colOff>
      <xdr:row>83</xdr:row>
      <xdr:rowOff>42608</xdr:rowOff>
    </xdr:to>
    <xdr:sp macro="" textlink="">
      <xdr:nvSpPr>
        <xdr:cNvPr id="318" name="フローチャート: 判断 317">
          <a:extLst>
            <a:ext uri="{FF2B5EF4-FFF2-40B4-BE49-F238E27FC236}">
              <a16:creationId xmlns:a16="http://schemas.microsoft.com/office/drawing/2014/main" id="{00000000-0008-0000-0100-00003E010000}"/>
            </a:ext>
          </a:extLst>
        </xdr:cNvPr>
        <xdr:cNvSpPr/>
      </xdr:nvSpPr>
      <xdr:spPr>
        <a:xfrm>
          <a:off x="9398000" y="136506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84455</xdr:rowOff>
    </xdr:from>
    <xdr:to>
      <xdr:col>50</xdr:col>
      <xdr:colOff>165100</xdr:colOff>
      <xdr:row>83</xdr:row>
      <xdr:rowOff>14605</xdr:rowOff>
    </xdr:to>
    <xdr:sp macro="" textlink="">
      <xdr:nvSpPr>
        <xdr:cNvPr id="319" name="フローチャート: 判断 318">
          <a:extLst>
            <a:ext uri="{FF2B5EF4-FFF2-40B4-BE49-F238E27FC236}">
              <a16:creationId xmlns:a16="http://schemas.microsoft.com/office/drawing/2014/main" id="{00000000-0008-0000-0100-00003F010000}"/>
            </a:ext>
          </a:extLst>
        </xdr:cNvPr>
        <xdr:cNvSpPr/>
      </xdr:nvSpPr>
      <xdr:spPr>
        <a:xfrm>
          <a:off x="8636000" y="136226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30735</xdr:rowOff>
    </xdr:from>
    <xdr:to>
      <xdr:col>46</xdr:col>
      <xdr:colOff>38100</xdr:colOff>
      <xdr:row>83</xdr:row>
      <xdr:rowOff>132335</xdr:rowOff>
    </xdr:to>
    <xdr:sp macro="" textlink="">
      <xdr:nvSpPr>
        <xdr:cNvPr id="320" name="フローチャート: 判断 319">
          <a:extLst>
            <a:ext uri="{FF2B5EF4-FFF2-40B4-BE49-F238E27FC236}">
              <a16:creationId xmlns:a16="http://schemas.microsoft.com/office/drawing/2014/main" id="{00000000-0008-0000-0100-000040010000}"/>
            </a:ext>
          </a:extLst>
        </xdr:cNvPr>
        <xdr:cNvSpPr/>
      </xdr:nvSpPr>
      <xdr:spPr>
        <a:xfrm>
          <a:off x="7842250" y="137340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11303</xdr:rowOff>
    </xdr:from>
    <xdr:to>
      <xdr:col>41</xdr:col>
      <xdr:colOff>101600</xdr:colOff>
      <xdr:row>83</xdr:row>
      <xdr:rowOff>112903</xdr:rowOff>
    </xdr:to>
    <xdr:sp macro="" textlink="">
      <xdr:nvSpPr>
        <xdr:cNvPr id="321" name="フローチャート: 判断 320">
          <a:extLst>
            <a:ext uri="{FF2B5EF4-FFF2-40B4-BE49-F238E27FC236}">
              <a16:creationId xmlns:a16="http://schemas.microsoft.com/office/drawing/2014/main" id="{00000000-0008-0000-0100-000041010000}"/>
            </a:ext>
          </a:extLst>
        </xdr:cNvPr>
        <xdr:cNvSpPr/>
      </xdr:nvSpPr>
      <xdr:spPr>
        <a:xfrm>
          <a:off x="7029450" y="137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62737</xdr:rowOff>
    </xdr:from>
    <xdr:to>
      <xdr:col>55</xdr:col>
      <xdr:colOff>50800</xdr:colOff>
      <xdr:row>84</xdr:row>
      <xdr:rowOff>164337</xdr:rowOff>
    </xdr:to>
    <xdr:sp macro="" textlink="">
      <xdr:nvSpPr>
        <xdr:cNvPr id="327" name="楕円 326">
          <a:extLst>
            <a:ext uri="{FF2B5EF4-FFF2-40B4-BE49-F238E27FC236}">
              <a16:creationId xmlns:a16="http://schemas.microsoft.com/office/drawing/2014/main" id="{00000000-0008-0000-0100-000047010000}"/>
            </a:ext>
          </a:extLst>
        </xdr:cNvPr>
        <xdr:cNvSpPr/>
      </xdr:nvSpPr>
      <xdr:spPr>
        <a:xfrm>
          <a:off x="9398000" y="139311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149114</xdr:rowOff>
    </xdr:from>
    <xdr:ext cx="469744" cy="259045"/>
    <xdr:sp macro="" textlink="">
      <xdr:nvSpPr>
        <xdr:cNvPr id="328" name="【公営住宅】&#10;一人当たり面積該当値テキスト">
          <a:extLst>
            <a:ext uri="{FF2B5EF4-FFF2-40B4-BE49-F238E27FC236}">
              <a16:creationId xmlns:a16="http://schemas.microsoft.com/office/drawing/2014/main" id="{00000000-0008-0000-0100-000048010000}"/>
            </a:ext>
          </a:extLst>
        </xdr:cNvPr>
        <xdr:cNvSpPr txBox="1"/>
      </xdr:nvSpPr>
      <xdr:spPr>
        <a:xfrm>
          <a:off x="9467850" y="1385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65024</xdr:rowOff>
    </xdr:from>
    <xdr:to>
      <xdr:col>50</xdr:col>
      <xdr:colOff>165100</xdr:colOff>
      <xdr:row>84</xdr:row>
      <xdr:rowOff>166624</xdr:rowOff>
    </xdr:to>
    <xdr:sp macro="" textlink="">
      <xdr:nvSpPr>
        <xdr:cNvPr id="329" name="楕円 328">
          <a:extLst>
            <a:ext uri="{FF2B5EF4-FFF2-40B4-BE49-F238E27FC236}">
              <a16:creationId xmlns:a16="http://schemas.microsoft.com/office/drawing/2014/main" id="{00000000-0008-0000-0100-000049010000}"/>
            </a:ext>
          </a:extLst>
        </xdr:cNvPr>
        <xdr:cNvSpPr/>
      </xdr:nvSpPr>
      <xdr:spPr>
        <a:xfrm>
          <a:off x="8636000" y="1393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113537</xdr:rowOff>
    </xdr:from>
    <xdr:to>
      <xdr:col>55</xdr:col>
      <xdr:colOff>0</xdr:colOff>
      <xdr:row>84</xdr:row>
      <xdr:rowOff>115824</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flipV="1">
          <a:off x="8686800" y="13981937"/>
          <a:ext cx="74295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59880</xdr:rowOff>
    </xdr:from>
    <xdr:to>
      <xdr:col>46</xdr:col>
      <xdr:colOff>38100</xdr:colOff>
      <xdr:row>84</xdr:row>
      <xdr:rowOff>161480</xdr:rowOff>
    </xdr:to>
    <xdr:sp macro="" textlink="">
      <xdr:nvSpPr>
        <xdr:cNvPr id="331" name="楕円 330">
          <a:extLst>
            <a:ext uri="{FF2B5EF4-FFF2-40B4-BE49-F238E27FC236}">
              <a16:creationId xmlns:a16="http://schemas.microsoft.com/office/drawing/2014/main" id="{00000000-0008-0000-0100-00004B010000}"/>
            </a:ext>
          </a:extLst>
        </xdr:cNvPr>
        <xdr:cNvSpPr/>
      </xdr:nvSpPr>
      <xdr:spPr>
        <a:xfrm>
          <a:off x="7842250" y="139282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110680</xdr:rowOff>
    </xdr:from>
    <xdr:to>
      <xdr:col>50</xdr:col>
      <xdr:colOff>114300</xdr:colOff>
      <xdr:row>84</xdr:row>
      <xdr:rowOff>115824</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7886700" y="13979080"/>
          <a:ext cx="8001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61024</xdr:rowOff>
    </xdr:from>
    <xdr:to>
      <xdr:col>41</xdr:col>
      <xdr:colOff>101600</xdr:colOff>
      <xdr:row>84</xdr:row>
      <xdr:rowOff>162624</xdr:rowOff>
    </xdr:to>
    <xdr:sp macro="" textlink="">
      <xdr:nvSpPr>
        <xdr:cNvPr id="333" name="楕円 332">
          <a:extLst>
            <a:ext uri="{FF2B5EF4-FFF2-40B4-BE49-F238E27FC236}">
              <a16:creationId xmlns:a16="http://schemas.microsoft.com/office/drawing/2014/main" id="{00000000-0008-0000-0100-00004D010000}"/>
            </a:ext>
          </a:extLst>
        </xdr:cNvPr>
        <xdr:cNvSpPr/>
      </xdr:nvSpPr>
      <xdr:spPr>
        <a:xfrm>
          <a:off x="7029450" y="1392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110680</xdr:rowOff>
    </xdr:from>
    <xdr:to>
      <xdr:col>45</xdr:col>
      <xdr:colOff>177800</xdr:colOff>
      <xdr:row>84</xdr:row>
      <xdr:rowOff>111824</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flipV="1">
          <a:off x="7080250" y="13979080"/>
          <a:ext cx="80645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31132</xdr:rowOff>
    </xdr:from>
    <xdr:ext cx="469744" cy="259045"/>
    <xdr:sp macro="" textlink="">
      <xdr:nvSpPr>
        <xdr:cNvPr id="335" name="n_1aveValue【公営住宅】&#10;一人当たり面積">
          <a:extLst>
            <a:ext uri="{FF2B5EF4-FFF2-40B4-BE49-F238E27FC236}">
              <a16:creationId xmlns:a16="http://schemas.microsoft.com/office/drawing/2014/main" id="{00000000-0008-0000-0100-00004F010000}"/>
            </a:ext>
          </a:extLst>
        </xdr:cNvPr>
        <xdr:cNvSpPr txBox="1"/>
      </xdr:nvSpPr>
      <xdr:spPr>
        <a:xfrm>
          <a:off x="8458277" y="1340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148862</xdr:rowOff>
    </xdr:from>
    <xdr:ext cx="469744" cy="259045"/>
    <xdr:sp macro="" textlink="">
      <xdr:nvSpPr>
        <xdr:cNvPr id="336" name="n_2aveValue【公営住宅】&#10;一人当たり面積">
          <a:extLst>
            <a:ext uri="{FF2B5EF4-FFF2-40B4-BE49-F238E27FC236}">
              <a16:creationId xmlns:a16="http://schemas.microsoft.com/office/drawing/2014/main" id="{00000000-0008-0000-0100-000050010000}"/>
            </a:ext>
          </a:extLst>
        </xdr:cNvPr>
        <xdr:cNvSpPr txBox="1"/>
      </xdr:nvSpPr>
      <xdr:spPr>
        <a:xfrm>
          <a:off x="7677227" y="1352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129430</xdr:rowOff>
    </xdr:from>
    <xdr:ext cx="469744" cy="259045"/>
    <xdr:sp macro="" textlink="">
      <xdr:nvSpPr>
        <xdr:cNvPr id="337" name="n_3aveValue【公営住宅】&#10;一人当たり面積">
          <a:extLst>
            <a:ext uri="{FF2B5EF4-FFF2-40B4-BE49-F238E27FC236}">
              <a16:creationId xmlns:a16="http://schemas.microsoft.com/office/drawing/2014/main" id="{00000000-0008-0000-0100-000051010000}"/>
            </a:ext>
          </a:extLst>
        </xdr:cNvPr>
        <xdr:cNvSpPr txBox="1"/>
      </xdr:nvSpPr>
      <xdr:spPr>
        <a:xfrm>
          <a:off x="6864427" y="1350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157751</xdr:rowOff>
    </xdr:from>
    <xdr:ext cx="469744" cy="259045"/>
    <xdr:sp macro="" textlink="">
      <xdr:nvSpPr>
        <xdr:cNvPr id="338" name="n_1mainValue【公営住宅】&#10;一人当たり面積">
          <a:extLst>
            <a:ext uri="{FF2B5EF4-FFF2-40B4-BE49-F238E27FC236}">
              <a16:creationId xmlns:a16="http://schemas.microsoft.com/office/drawing/2014/main" id="{00000000-0008-0000-0100-000052010000}"/>
            </a:ext>
          </a:extLst>
        </xdr:cNvPr>
        <xdr:cNvSpPr txBox="1"/>
      </xdr:nvSpPr>
      <xdr:spPr>
        <a:xfrm>
          <a:off x="8458277" y="14026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152607</xdr:rowOff>
    </xdr:from>
    <xdr:ext cx="469744" cy="259045"/>
    <xdr:sp macro="" textlink="">
      <xdr:nvSpPr>
        <xdr:cNvPr id="339" name="n_2mainValue【公営住宅】&#10;一人当たり面積">
          <a:extLst>
            <a:ext uri="{FF2B5EF4-FFF2-40B4-BE49-F238E27FC236}">
              <a16:creationId xmlns:a16="http://schemas.microsoft.com/office/drawing/2014/main" id="{00000000-0008-0000-0100-000053010000}"/>
            </a:ext>
          </a:extLst>
        </xdr:cNvPr>
        <xdr:cNvSpPr txBox="1"/>
      </xdr:nvSpPr>
      <xdr:spPr>
        <a:xfrm>
          <a:off x="7677227" y="1402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153751</xdr:rowOff>
    </xdr:from>
    <xdr:ext cx="469744" cy="259045"/>
    <xdr:sp macro="" textlink="">
      <xdr:nvSpPr>
        <xdr:cNvPr id="340" name="n_3mainValue【公営住宅】&#10;一人当たり面積">
          <a:extLst>
            <a:ext uri="{FF2B5EF4-FFF2-40B4-BE49-F238E27FC236}">
              <a16:creationId xmlns:a16="http://schemas.microsoft.com/office/drawing/2014/main" id="{00000000-0008-0000-0100-000054010000}"/>
            </a:ext>
          </a:extLst>
        </xdr:cNvPr>
        <xdr:cNvSpPr txBox="1"/>
      </xdr:nvSpPr>
      <xdr:spPr>
        <a:xfrm>
          <a:off x="6864427" y="1402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1" name="正方形/長方形 340">
          <a:extLst>
            <a:ext uri="{FF2B5EF4-FFF2-40B4-BE49-F238E27FC236}">
              <a16:creationId xmlns:a16="http://schemas.microsoft.com/office/drawing/2014/main" id="{00000000-0008-0000-0100-000055010000}"/>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2" name="正方形/長方形 341">
          <a:extLst>
            <a:ext uri="{FF2B5EF4-FFF2-40B4-BE49-F238E27FC236}">
              <a16:creationId xmlns:a16="http://schemas.microsoft.com/office/drawing/2014/main" id="{00000000-0008-0000-0100-000056010000}"/>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3" name="正方形/長方形 342">
          <a:extLst>
            <a:ext uri="{FF2B5EF4-FFF2-40B4-BE49-F238E27FC236}">
              <a16:creationId xmlns:a16="http://schemas.microsoft.com/office/drawing/2014/main" id="{00000000-0008-0000-0100-000057010000}"/>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4" name="正方形/長方形 343">
          <a:extLst>
            <a:ext uri="{FF2B5EF4-FFF2-40B4-BE49-F238E27FC236}">
              <a16:creationId xmlns:a16="http://schemas.microsoft.com/office/drawing/2014/main" id="{00000000-0008-0000-0100-000058010000}"/>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5" name="正方形/長方形 344">
          <a:extLst>
            <a:ext uri="{FF2B5EF4-FFF2-40B4-BE49-F238E27FC236}">
              <a16:creationId xmlns:a16="http://schemas.microsoft.com/office/drawing/2014/main" id="{00000000-0008-0000-0100-000059010000}"/>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6" name="正方形/長方形 345">
          <a:extLst>
            <a:ext uri="{FF2B5EF4-FFF2-40B4-BE49-F238E27FC236}">
              <a16:creationId xmlns:a16="http://schemas.microsoft.com/office/drawing/2014/main" id="{00000000-0008-0000-0100-00005A010000}"/>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7" name="正方形/長方形 346">
          <a:extLst>
            <a:ext uri="{FF2B5EF4-FFF2-40B4-BE49-F238E27FC236}">
              <a16:creationId xmlns:a16="http://schemas.microsoft.com/office/drawing/2014/main" id="{00000000-0008-0000-0100-00005B010000}"/>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8" name="正方形/長方形 347">
          <a:extLst>
            <a:ext uri="{FF2B5EF4-FFF2-40B4-BE49-F238E27FC236}">
              <a16:creationId xmlns:a16="http://schemas.microsoft.com/office/drawing/2014/main" id="{00000000-0008-0000-0100-00005C010000}"/>
            </a:ext>
          </a:extLst>
        </xdr:cNvPr>
        <xdr:cNvSpPr/>
      </xdr:nvSpPr>
      <xdr:spPr>
        <a:xfrm>
          <a:off x="685800" y="16148050"/>
          <a:ext cx="4267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9" name="正方形/長方形 348">
          <a:extLst>
            <a:ext uri="{FF2B5EF4-FFF2-40B4-BE49-F238E27FC236}">
              <a16:creationId xmlns:a16="http://schemas.microsoft.com/office/drawing/2014/main" id="{00000000-0008-0000-0100-00005D010000}"/>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0" name="正方形/長方形 349">
          <a:extLst>
            <a:ext uri="{FF2B5EF4-FFF2-40B4-BE49-F238E27FC236}">
              <a16:creationId xmlns:a16="http://schemas.microsoft.com/office/drawing/2014/main" id="{00000000-0008-0000-0100-00005E010000}"/>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1" name="正方形/長方形 350">
          <a:extLst>
            <a:ext uri="{FF2B5EF4-FFF2-40B4-BE49-F238E27FC236}">
              <a16:creationId xmlns:a16="http://schemas.microsoft.com/office/drawing/2014/main" id="{00000000-0008-0000-0100-00005F010000}"/>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2" name="正方形/長方形 351">
          <a:extLst>
            <a:ext uri="{FF2B5EF4-FFF2-40B4-BE49-F238E27FC236}">
              <a16:creationId xmlns:a16="http://schemas.microsoft.com/office/drawing/2014/main" id="{00000000-0008-0000-0100-000060010000}"/>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3" name="正方形/長方形 352">
          <a:extLst>
            <a:ext uri="{FF2B5EF4-FFF2-40B4-BE49-F238E27FC236}">
              <a16:creationId xmlns:a16="http://schemas.microsoft.com/office/drawing/2014/main" id="{00000000-0008-0000-0100-000061010000}"/>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4" name="正方形/長方形 353">
          <a:extLst>
            <a:ext uri="{FF2B5EF4-FFF2-40B4-BE49-F238E27FC236}">
              <a16:creationId xmlns:a16="http://schemas.microsoft.com/office/drawing/2014/main" id="{00000000-0008-0000-0100-000062010000}"/>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5" name="正方形/長方形 354">
          <a:extLst>
            <a:ext uri="{FF2B5EF4-FFF2-40B4-BE49-F238E27FC236}">
              <a16:creationId xmlns:a16="http://schemas.microsoft.com/office/drawing/2014/main" id="{00000000-0008-0000-0100-000063010000}"/>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5956300" y="16148050"/>
          <a:ext cx="424815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7" name="テキスト ボックス 366">
          <a:extLst>
            <a:ext uri="{FF2B5EF4-FFF2-40B4-BE49-F238E27FC236}">
              <a16:creationId xmlns:a16="http://schemas.microsoft.com/office/drawing/2014/main" id="{00000000-0008-0000-0100-00006F010000}"/>
            </a:ext>
          </a:extLst>
        </xdr:cNvPr>
        <xdr:cNvSpPr txBox="1"/>
      </xdr:nvSpPr>
      <xdr:spPr>
        <a:xfrm>
          <a:off x="10906911" y="72047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11207750" y="6972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69" name="テキスト ボックス 368">
          <a:extLst>
            <a:ext uri="{FF2B5EF4-FFF2-40B4-BE49-F238E27FC236}">
              <a16:creationId xmlns:a16="http://schemas.microsoft.com/office/drawing/2014/main" id="{00000000-0008-0000-0100-000071010000}"/>
            </a:ext>
          </a:extLst>
        </xdr:cNvPr>
        <xdr:cNvSpPr txBox="1"/>
      </xdr:nvSpPr>
      <xdr:spPr>
        <a:xfrm>
          <a:off x="10842791" y="6836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a:off x="11207750" y="660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108427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a:off x="11207750" y="6242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108427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a:off x="11207750" y="5873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108427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6" name="直線コネクタ 375">
          <a:extLst>
            <a:ext uri="{FF2B5EF4-FFF2-40B4-BE49-F238E27FC236}">
              <a16:creationId xmlns:a16="http://schemas.microsoft.com/office/drawing/2014/main" id="{00000000-0008-0000-0100-000078010000}"/>
            </a:ext>
          </a:extLst>
        </xdr:cNvPr>
        <xdr:cNvCxnSpPr/>
      </xdr:nvCxnSpPr>
      <xdr:spPr>
        <a:xfrm>
          <a:off x="11207750" y="5505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10797721" y="536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8" name="直線コネクタ 377">
          <a:extLst>
            <a:ext uri="{FF2B5EF4-FFF2-40B4-BE49-F238E27FC236}">
              <a16:creationId xmlns:a16="http://schemas.microsoft.com/office/drawing/2014/main" id="{00000000-0008-0000-0100-00007A010000}"/>
            </a:ext>
          </a:extLst>
        </xdr:cNvPr>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1079772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0" name="【認定こども園・幼稚園・保育所】&#10;有形固定資産減価償却率グラフ枠">
          <a:extLst>
            <a:ext uri="{FF2B5EF4-FFF2-40B4-BE49-F238E27FC236}">
              <a16:creationId xmlns:a16="http://schemas.microsoft.com/office/drawing/2014/main" id="{00000000-0008-0000-0100-00007C010000}"/>
            </a:ext>
          </a:extLst>
        </xdr:cNvPr>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118110</xdr:rowOff>
    </xdr:to>
    <xdr:cxnSp macro="">
      <xdr:nvCxnSpPr>
        <xdr:cNvPr id="381" name="直線コネクタ 380">
          <a:extLst>
            <a:ext uri="{FF2B5EF4-FFF2-40B4-BE49-F238E27FC236}">
              <a16:creationId xmlns:a16="http://schemas.microsoft.com/office/drawing/2014/main" id="{00000000-0008-0000-0100-00007D010000}"/>
            </a:ext>
          </a:extLst>
        </xdr:cNvPr>
        <xdr:cNvCxnSpPr/>
      </xdr:nvCxnSpPr>
      <xdr:spPr>
        <a:xfrm flipV="1">
          <a:off x="14699614" y="550545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121937</xdr:rowOff>
    </xdr:from>
    <xdr:ext cx="405111" cy="259045"/>
    <xdr:sp macro="" textlink="">
      <xdr:nvSpPr>
        <xdr:cNvPr id="382" name="【認定こども園・幼稚園・保育所】&#10;有形固定資産減価償却率最小値テキスト">
          <a:extLst>
            <a:ext uri="{FF2B5EF4-FFF2-40B4-BE49-F238E27FC236}">
              <a16:creationId xmlns:a16="http://schemas.microsoft.com/office/drawing/2014/main" id="{00000000-0008-0000-0100-00007E010000}"/>
            </a:ext>
          </a:extLst>
        </xdr:cNvPr>
        <xdr:cNvSpPr txBox="1"/>
      </xdr:nvSpPr>
      <xdr:spPr>
        <a:xfrm>
          <a:off x="1473835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118110</xdr:rowOff>
    </xdr:from>
    <xdr:to>
      <xdr:col>86</xdr:col>
      <xdr:colOff>25400</xdr:colOff>
      <xdr:row>42</xdr:row>
      <xdr:rowOff>118110</xdr:rowOff>
    </xdr:to>
    <xdr:cxnSp macro="">
      <xdr:nvCxnSpPr>
        <xdr:cNvPr id="383" name="直線コネクタ 382">
          <a:extLst>
            <a:ext uri="{FF2B5EF4-FFF2-40B4-BE49-F238E27FC236}">
              <a16:creationId xmlns:a16="http://schemas.microsoft.com/office/drawing/2014/main" id="{00000000-0008-0000-0100-00007F010000}"/>
            </a:ext>
          </a:extLst>
        </xdr:cNvPr>
        <xdr:cNvCxnSpPr/>
      </xdr:nvCxnSpPr>
      <xdr:spPr>
        <a:xfrm>
          <a:off x="14611350" y="70523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84" name="【認定こども園・幼稚園・保育所】&#10;有形固定資産減価償却率最大値テキスト">
          <a:extLst>
            <a:ext uri="{FF2B5EF4-FFF2-40B4-BE49-F238E27FC236}">
              <a16:creationId xmlns:a16="http://schemas.microsoft.com/office/drawing/2014/main" id="{00000000-0008-0000-0100-000080010000}"/>
            </a:ext>
          </a:extLst>
        </xdr:cNvPr>
        <xdr:cNvSpPr txBox="1"/>
      </xdr:nvSpPr>
      <xdr:spPr>
        <a:xfrm>
          <a:off x="14738350" y="52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14611350" y="5505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99712</xdr:rowOff>
    </xdr:from>
    <xdr:ext cx="405111" cy="259045"/>
    <xdr:sp macro="" textlink="">
      <xdr:nvSpPr>
        <xdr:cNvPr id="386" name="【認定こども園・幼稚園・保育所】&#10;有形固定資産減価償却率平均値テキスト">
          <a:extLst>
            <a:ext uri="{FF2B5EF4-FFF2-40B4-BE49-F238E27FC236}">
              <a16:creationId xmlns:a16="http://schemas.microsoft.com/office/drawing/2014/main" id="{00000000-0008-0000-0100-000082010000}"/>
            </a:ext>
          </a:extLst>
        </xdr:cNvPr>
        <xdr:cNvSpPr txBox="1"/>
      </xdr:nvSpPr>
      <xdr:spPr>
        <a:xfrm>
          <a:off x="14738350" y="62084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76835</xdr:rowOff>
    </xdr:from>
    <xdr:to>
      <xdr:col>85</xdr:col>
      <xdr:colOff>177800</xdr:colOff>
      <xdr:row>39</xdr:row>
      <xdr:rowOff>6985</xdr:rowOff>
    </xdr:to>
    <xdr:sp macro="" textlink="">
      <xdr:nvSpPr>
        <xdr:cNvPr id="387" name="フローチャート: 判断 386">
          <a:extLst>
            <a:ext uri="{FF2B5EF4-FFF2-40B4-BE49-F238E27FC236}">
              <a16:creationId xmlns:a16="http://schemas.microsoft.com/office/drawing/2014/main" id="{00000000-0008-0000-0100-000083010000}"/>
            </a:ext>
          </a:extLst>
        </xdr:cNvPr>
        <xdr:cNvSpPr/>
      </xdr:nvSpPr>
      <xdr:spPr>
        <a:xfrm>
          <a:off x="14649450" y="63506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388" name="フローチャート: 判断 387">
          <a:extLst>
            <a:ext uri="{FF2B5EF4-FFF2-40B4-BE49-F238E27FC236}">
              <a16:creationId xmlns:a16="http://schemas.microsoft.com/office/drawing/2014/main" id="{00000000-0008-0000-0100-000084010000}"/>
            </a:ext>
          </a:extLst>
        </xdr:cNvPr>
        <xdr:cNvSpPr/>
      </xdr:nvSpPr>
      <xdr:spPr>
        <a:xfrm>
          <a:off x="13887450" y="62541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114935</xdr:rowOff>
    </xdr:from>
    <xdr:to>
      <xdr:col>76</xdr:col>
      <xdr:colOff>165100</xdr:colOff>
      <xdr:row>38</xdr:row>
      <xdr:rowOff>45085</xdr:rowOff>
    </xdr:to>
    <xdr:sp macro="" textlink="">
      <xdr:nvSpPr>
        <xdr:cNvPr id="389" name="フローチャート: 判断 388">
          <a:extLst>
            <a:ext uri="{FF2B5EF4-FFF2-40B4-BE49-F238E27FC236}">
              <a16:creationId xmlns:a16="http://schemas.microsoft.com/office/drawing/2014/main" id="{00000000-0008-0000-0100-000085010000}"/>
            </a:ext>
          </a:extLst>
        </xdr:cNvPr>
        <xdr:cNvSpPr/>
      </xdr:nvSpPr>
      <xdr:spPr>
        <a:xfrm>
          <a:off x="13093700" y="62236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390" name="フローチャート: 判断 389">
          <a:extLst>
            <a:ext uri="{FF2B5EF4-FFF2-40B4-BE49-F238E27FC236}">
              <a16:creationId xmlns:a16="http://schemas.microsoft.com/office/drawing/2014/main" id="{00000000-0008-0000-0100-000086010000}"/>
            </a:ext>
          </a:extLst>
        </xdr:cNvPr>
        <xdr:cNvSpPr/>
      </xdr:nvSpPr>
      <xdr:spPr>
        <a:xfrm>
          <a:off x="12299950" y="60718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122555</xdr:rowOff>
    </xdr:from>
    <xdr:to>
      <xdr:col>85</xdr:col>
      <xdr:colOff>177800</xdr:colOff>
      <xdr:row>40</xdr:row>
      <xdr:rowOff>52705</xdr:rowOff>
    </xdr:to>
    <xdr:sp macro="" textlink="">
      <xdr:nvSpPr>
        <xdr:cNvPr id="396" name="楕円 395">
          <a:extLst>
            <a:ext uri="{FF2B5EF4-FFF2-40B4-BE49-F238E27FC236}">
              <a16:creationId xmlns:a16="http://schemas.microsoft.com/office/drawing/2014/main" id="{00000000-0008-0000-0100-00008C010000}"/>
            </a:ext>
          </a:extLst>
        </xdr:cNvPr>
        <xdr:cNvSpPr/>
      </xdr:nvSpPr>
      <xdr:spPr>
        <a:xfrm>
          <a:off x="14649450" y="65614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100982</xdr:rowOff>
    </xdr:from>
    <xdr:ext cx="405111" cy="259045"/>
    <xdr:sp macro="" textlink="">
      <xdr:nvSpPr>
        <xdr:cNvPr id="397" name="【認定こども園・幼稚園・保育所】&#10;有形固定資産減価償却率該当値テキスト">
          <a:extLst>
            <a:ext uri="{FF2B5EF4-FFF2-40B4-BE49-F238E27FC236}">
              <a16:creationId xmlns:a16="http://schemas.microsoft.com/office/drawing/2014/main" id="{00000000-0008-0000-0100-00008D010000}"/>
            </a:ext>
          </a:extLst>
        </xdr:cNvPr>
        <xdr:cNvSpPr txBox="1"/>
      </xdr:nvSpPr>
      <xdr:spPr>
        <a:xfrm>
          <a:off x="14738350"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76835</xdr:rowOff>
    </xdr:from>
    <xdr:to>
      <xdr:col>81</xdr:col>
      <xdr:colOff>101600</xdr:colOff>
      <xdr:row>40</xdr:row>
      <xdr:rowOff>6985</xdr:rowOff>
    </xdr:to>
    <xdr:sp macro="" textlink="">
      <xdr:nvSpPr>
        <xdr:cNvPr id="398" name="楕円 397">
          <a:extLst>
            <a:ext uri="{FF2B5EF4-FFF2-40B4-BE49-F238E27FC236}">
              <a16:creationId xmlns:a16="http://schemas.microsoft.com/office/drawing/2014/main" id="{00000000-0008-0000-0100-00008E010000}"/>
            </a:ext>
          </a:extLst>
        </xdr:cNvPr>
        <xdr:cNvSpPr/>
      </xdr:nvSpPr>
      <xdr:spPr>
        <a:xfrm>
          <a:off x="13887450" y="65157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127635</xdr:rowOff>
    </xdr:from>
    <xdr:to>
      <xdr:col>85</xdr:col>
      <xdr:colOff>127000</xdr:colOff>
      <xdr:row>40</xdr:row>
      <xdr:rowOff>1905</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13938250" y="6566535"/>
          <a:ext cx="762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73025</xdr:rowOff>
    </xdr:from>
    <xdr:to>
      <xdr:col>76</xdr:col>
      <xdr:colOff>165100</xdr:colOff>
      <xdr:row>40</xdr:row>
      <xdr:rowOff>3175</xdr:rowOff>
    </xdr:to>
    <xdr:sp macro="" textlink="">
      <xdr:nvSpPr>
        <xdr:cNvPr id="400" name="楕円 399">
          <a:extLst>
            <a:ext uri="{FF2B5EF4-FFF2-40B4-BE49-F238E27FC236}">
              <a16:creationId xmlns:a16="http://schemas.microsoft.com/office/drawing/2014/main" id="{00000000-0008-0000-0100-000090010000}"/>
            </a:ext>
          </a:extLst>
        </xdr:cNvPr>
        <xdr:cNvSpPr/>
      </xdr:nvSpPr>
      <xdr:spPr>
        <a:xfrm>
          <a:off x="13093700" y="65119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123825</xdr:rowOff>
    </xdr:from>
    <xdr:to>
      <xdr:col>81</xdr:col>
      <xdr:colOff>50800</xdr:colOff>
      <xdr:row>39</xdr:row>
      <xdr:rowOff>127635</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3144500" y="6562725"/>
          <a:ext cx="7937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111125</xdr:rowOff>
    </xdr:from>
    <xdr:to>
      <xdr:col>72</xdr:col>
      <xdr:colOff>38100</xdr:colOff>
      <xdr:row>40</xdr:row>
      <xdr:rowOff>41275</xdr:rowOff>
    </xdr:to>
    <xdr:sp macro="" textlink="">
      <xdr:nvSpPr>
        <xdr:cNvPr id="402" name="楕円 401">
          <a:extLst>
            <a:ext uri="{FF2B5EF4-FFF2-40B4-BE49-F238E27FC236}">
              <a16:creationId xmlns:a16="http://schemas.microsoft.com/office/drawing/2014/main" id="{00000000-0008-0000-0100-000092010000}"/>
            </a:ext>
          </a:extLst>
        </xdr:cNvPr>
        <xdr:cNvSpPr/>
      </xdr:nvSpPr>
      <xdr:spPr>
        <a:xfrm>
          <a:off x="12299950" y="65500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123825</xdr:rowOff>
    </xdr:from>
    <xdr:to>
      <xdr:col>76</xdr:col>
      <xdr:colOff>114300</xdr:colOff>
      <xdr:row>39</xdr:row>
      <xdr:rowOff>161925</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flipV="1">
          <a:off x="12344400" y="6562725"/>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92092</xdr:rowOff>
    </xdr:from>
    <xdr:ext cx="405111" cy="259045"/>
    <xdr:sp macro="" textlink="">
      <xdr:nvSpPr>
        <xdr:cNvPr id="404" name="n_1aveValue【認定こども園・幼稚園・保育所】&#10;有形固定資産減価償却率">
          <a:extLst>
            <a:ext uri="{FF2B5EF4-FFF2-40B4-BE49-F238E27FC236}">
              <a16:creationId xmlns:a16="http://schemas.microsoft.com/office/drawing/2014/main" id="{00000000-0008-0000-0100-000094010000}"/>
            </a:ext>
          </a:extLst>
        </xdr:cNvPr>
        <xdr:cNvSpPr txBox="1"/>
      </xdr:nvSpPr>
      <xdr:spPr>
        <a:xfrm>
          <a:off x="137420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61612</xdr:rowOff>
    </xdr:from>
    <xdr:ext cx="405111" cy="259045"/>
    <xdr:sp macro="" textlink="">
      <xdr:nvSpPr>
        <xdr:cNvPr id="405" name="n_2aveValue【認定こども園・幼稚園・保育所】&#10;有形固定資産減価償却率">
          <a:extLst>
            <a:ext uri="{FF2B5EF4-FFF2-40B4-BE49-F238E27FC236}">
              <a16:creationId xmlns:a16="http://schemas.microsoft.com/office/drawing/2014/main" id="{00000000-0008-0000-0100-000095010000}"/>
            </a:ext>
          </a:extLst>
        </xdr:cNvPr>
        <xdr:cNvSpPr txBox="1"/>
      </xdr:nvSpPr>
      <xdr:spPr>
        <a:xfrm>
          <a:off x="1296099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06" name="n_3aveValue【認定こども園・幼稚園・保育所】&#10;有形固定資産減価償却率">
          <a:extLst>
            <a:ext uri="{FF2B5EF4-FFF2-40B4-BE49-F238E27FC236}">
              <a16:creationId xmlns:a16="http://schemas.microsoft.com/office/drawing/2014/main" id="{00000000-0008-0000-0100-000096010000}"/>
            </a:ext>
          </a:extLst>
        </xdr:cNvPr>
        <xdr:cNvSpPr txBox="1"/>
      </xdr:nvSpPr>
      <xdr:spPr>
        <a:xfrm>
          <a:off x="12167244" y="5853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169562</xdr:rowOff>
    </xdr:from>
    <xdr:ext cx="405111" cy="259045"/>
    <xdr:sp macro="" textlink="">
      <xdr:nvSpPr>
        <xdr:cNvPr id="407" name="n_1mainValue【認定こども園・幼稚園・保育所】&#10;有形固定資産減価償却率">
          <a:extLst>
            <a:ext uri="{FF2B5EF4-FFF2-40B4-BE49-F238E27FC236}">
              <a16:creationId xmlns:a16="http://schemas.microsoft.com/office/drawing/2014/main" id="{00000000-0008-0000-0100-000097010000}"/>
            </a:ext>
          </a:extLst>
        </xdr:cNvPr>
        <xdr:cNvSpPr txBox="1"/>
      </xdr:nvSpPr>
      <xdr:spPr>
        <a:xfrm>
          <a:off x="13742044" y="6602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165752</xdr:rowOff>
    </xdr:from>
    <xdr:ext cx="405111" cy="259045"/>
    <xdr:sp macro="" textlink="">
      <xdr:nvSpPr>
        <xdr:cNvPr id="408" name="n_2mainValue【認定こども園・幼稚園・保育所】&#10;有形固定資産減価償却率">
          <a:extLst>
            <a:ext uri="{FF2B5EF4-FFF2-40B4-BE49-F238E27FC236}">
              <a16:creationId xmlns:a16="http://schemas.microsoft.com/office/drawing/2014/main" id="{00000000-0008-0000-0100-000098010000}"/>
            </a:ext>
          </a:extLst>
        </xdr:cNvPr>
        <xdr:cNvSpPr txBox="1"/>
      </xdr:nvSpPr>
      <xdr:spPr>
        <a:xfrm>
          <a:off x="1296099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32402</xdr:rowOff>
    </xdr:from>
    <xdr:ext cx="405111" cy="259045"/>
    <xdr:sp macro="" textlink="">
      <xdr:nvSpPr>
        <xdr:cNvPr id="409" name="n_3mainValue【認定こども園・幼稚園・保育所】&#10;有形固定資産減価償却率">
          <a:extLst>
            <a:ext uri="{FF2B5EF4-FFF2-40B4-BE49-F238E27FC236}">
              <a16:creationId xmlns:a16="http://schemas.microsoft.com/office/drawing/2014/main" id="{00000000-0008-0000-0100-000099010000}"/>
            </a:ext>
          </a:extLst>
        </xdr:cNvPr>
        <xdr:cNvSpPr txBox="1"/>
      </xdr:nvSpPr>
      <xdr:spPr>
        <a:xfrm>
          <a:off x="12167244" y="6636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0" name="正方形/長方形 409">
          <a:extLst>
            <a:ext uri="{FF2B5EF4-FFF2-40B4-BE49-F238E27FC236}">
              <a16:creationId xmlns:a16="http://schemas.microsoft.com/office/drawing/2014/main" id="{00000000-0008-0000-0100-00009A010000}"/>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1" name="正方形/長方形 410">
          <a:extLst>
            <a:ext uri="{FF2B5EF4-FFF2-40B4-BE49-F238E27FC236}">
              <a16:creationId xmlns:a16="http://schemas.microsoft.com/office/drawing/2014/main" id="{00000000-0008-0000-0100-00009B010000}"/>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2" name="正方形/長方形 411">
          <a:extLst>
            <a:ext uri="{FF2B5EF4-FFF2-40B4-BE49-F238E27FC236}">
              <a16:creationId xmlns:a16="http://schemas.microsoft.com/office/drawing/2014/main" id="{00000000-0008-0000-0100-00009C010000}"/>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3" name="正方形/長方形 412">
          <a:extLst>
            <a:ext uri="{FF2B5EF4-FFF2-40B4-BE49-F238E27FC236}">
              <a16:creationId xmlns:a16="http://schemas.microsoft.com/office/drawing/2014/main" id="{00000000-0008-0000-0100-00009D010000}"/>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4" name="正方形/長方形 413">
          <a:extLst>
            <a:ext uri="{FF2B5EF4-FFF2-40B4-BE49-F238E27FC236}">
              <a16:creationId xmlns:a16="http://schemas.microsoft.com/office/drawing/2014/main" id="{00000000-0008-0000-0100-00009E010000}"/>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5" name="正方形/長方形 414">
          <a:extLst>
            <a:ext uri="{FF2B5EF4-FFF2-40B4-BE49-F238E27FC236}">
              <a16:creationId xmlns:a16="http://schemas.microsoft.com/office/drawing/2014/main" id="{00000000-0008-0000-0100-00009F010000}"/>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6" name="正方形/長方形 415">
          <a:extLst>
            <a:ext uri="{FF2B5EF4-FFF2-40B4-BE49-F238E27FC236}">
              <a16:creationId xmlns:a16="http://schemas.microsoft.com/office/drawing/2014/main" id="{00000000-0008-0000-0100-0000A0010000}"/>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7" name="正方形/長方形 416">
          <a:extLst>
            <a:ext uri="{FF2B5EF4-FFF2-40B4-BE49-F238E27FC236}">
              <a16:creationId xmlns:a16="http://schemas.microsoft.com/office/drawing/2014/main" id="{00000000-0008-0000-0100-0000A1010000}"/>
            </a:ext>
          </a:extLst>
        </xdr:cNvPr>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6459200" y="70267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604917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6459200" y="6712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6049171" y="65769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6459200" y="63989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6049171" y="62631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6459200" y="60851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6049171" y="59428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6459200" y="57712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6049171" y="56290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a:off x="16459200" y="54510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6049171" y="53151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604917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4" name="【認定こども園・幼稚園・保育所】&#10;一人当たり面積グラフ枠">
          <a:extLst>
            <a:ext uri="{FF2B5EF4-FFF2-40B4-BE49-F238E27FC236}">
              <a16:creationId xmlns:a16="http://schemas.microsoft.com/office/drawing/2014/main" id="{00000000-0008-0000-0100-0000B2010000}"/>
            </a:ext>
          </a:extLst>
        </xdr:cNvPr>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35378</xdr:rowOff>
    </xdr:from>
    <xdr:to>
      <xdr:col>116</xdr:col>
      <xdr:colOff>62864</xdr:colOff>
      <xdr:row>41</xdr:row>
      <xdr:rowOff>90896</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flipV="1">
          <a:off x="19951064" y="5483678"/>
          <a:ext cx="0" cy="1376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94723</xdr:rowOff>
    </xdr:from>
    <xdr:ext cx="469744" cy="259045"/>
    <xdr:sp macro="" textlink="">
      <xdr:nvSpPr>
        <xdr:cNvPr id="436" name="【認定こども園・幼稚園・保育所】&#10;一人当たり面積最小値テキスト">
          <a:extLst>
            <a:ext uri="{FF2B5EF4-FFF2-40B4-BE49-F238E27FC236}">
              <a16:creationId xmlns:a16="http://schemas.microsoft.com/office/drawing/2014/main" id="{00000000-0008-0000-0100-0000B4010000}"/>
            </a:ext>
          </a:extLst>
        </xdr:cNvPr>
        <xdr:cNvSpPr txBox="1"/>
      </xdr:nvSpPr>
      <xdr:spPr>
        <a:xfrm>
          <a:off x="19989800" y="686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90896</xdr:rowOff>
    </xdr:from>
    <xdr:to>
      <xdr:col>116</xdr:col>
      <xdr:colOff>152400</xdr:colOff>
      <xdr:row>41</xdr:row>
      <xdr:rowOff>90896</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9881850" y="68599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153505</xdr:rowOff>
    </xdr:from>
    <xdr:ext cx="469744" cy="259045"/>
    <xdr:sp macro="" textlink="">
      <xdr:nvSpPr>
        <xdr:cNvPr id="438" name="【認定こども園・幼稚園・保育所】&#10;一人当たり面積最大値テキスト">
          <a:extLst>
            <a:ext uri="{FF2B5EF4-FFF2-40B4-BE49-F238E27FC236}">
              <a16:creationId xmlns:a16="http://schemas.microsoft.com/office/drawing/2014/main" id="{00000000-0008-0000-0100-0000B6010000}"/>
            </a:ext>
          </a:extLst>
        </xdr:cNvPr>
        <xdr:cNvSpPr txBox="1"/>
      </xdr:nvSpPr>
      <xdr:spPr>
        <a:xfrm>
          <a:off x="19989800" y="527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35378</xdr:rowOff>
    </xdr:from>
    <xdr:to>
      <xdr:col>116</xdr:col>
      <xdr:colOff>152400</xdr:colOff>
      <xdr:row>33</xdr:row>
      <xdr:rowOff>35378</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9881850" y="54836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80571</xdr:rowOff>
    </xdr:from>
    <xdr:ext cx="469744" cy="259045"/>
    <xdr:sp macro="" textlink="">
      <xdr:nvSpPr>
        <xdr:cNvPr id="440" name="【認定こども園・幼稚園・保育所】&#10;一人当たり面積平均値テキスト">
          <a:extLst>
            <a:ext uri="{FF2B5EF4-FFF2-40B4-BE49-F238E27FC236}">
              <a16:creationId xmlns:a16="http://schemas.microsoft.com/office/drawing/2014/main" id="{00000000-0008-0000-0100-0000B8010000}"/>
            </a:ext>
          </a:extLst>
        </xdr:cNvPr>
        <xdr:cNvSpPr txBox="1"/>
      </xdr:nvSpPr>
      <xdr:spPr>
        <a:xfrm>
          <a:off x="19989800" y="6189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102144</xdr:rowOff>
    </xdr:from>
    <xdr:to>
      <xdr:col>116</xdr:col>
      <xdr:colOff>114300</xdr:colOff>
      <xdr:row>38</xdr:row>
      <xdr:rowOff>32294</xdr:rowOff>
    </xdr:to>
    <xdr:sp macro="" textlink="">
      <xdr:nvSpPr>
        <xdr:cNvPr id="441" name="フローチャート: 判断 440">
          <a:extLst>
            <a:ext uri="{FF2B5EF4-FFF2-40B4-BE49-F238E27FC236}">
              <a16:creationId xmlns:a16="http://schemas.microsoft.com/office/drawing/2014/main" id="{00000000-0008-0000-0100-0000B9010000}"/>
            </a:ext>
          </a:extLst>
        </xdr:cNvPr>
        <xdr:cNvSpPr/>
      </xdr:nvSpPr>
      <xdr:spPr>
        <a:xfrm>
          <a:off x="19900900" y="62108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89081</xdr:rowOff>
    </xdr:from>
    <xdr:to>
      <xdr:col>112</xdr:col>
      <xdr:colOff>38100</xdr:colOff>
      <xdr:row>38</xdr:row>
      <xdr:rowOff>19231</xdr:rowOff>
    </xdr:to>
    <xdr:sp macro="" textlink="">
      <xdr:nvSpPr>
        <xdr:cNvPr id="442" name="フローチャート: 判断 441">
          <a:extLst>
            <a:ext uri="{FF2B5EF4-FFF2-40B4-BE49-F238E27FC236}">
              <a16:creationId xmlns:a16="http://schemas.microsoft.com/office/drawing/2014/main" id="{00000000-0008-0000-0100-0000BA010000}"/>
            </a:ext>
          </a:extLst>
        </xdr:cNvPr>
        <xdr:cNvSpPr/>
      </xdr:nvSpPr>
      <xdr:spPr>
        <a:xfrm>
          <a:off x="19157950" y="619778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443" name="フローチャート: 判断 442">
          <a:extLst>
            <a:ext uri="{FF2B5EF4-FFF2-40B4-BE49-F238E27FC236}">
              <a16:creationId xmlns:a16="http://schemas.microsoft.com/office/drawing/2014/main" id="{00000000-0008-0000-0100-0000BB010000}"/>
            </a:ext>
          </a:extLst>
        </xdr:cNvPr>
        <xdr:cNvSpPr/>
      </xdr:nvSpPr>
      <xdr:spPr>
        <a:xfrm>
          <a:off x="18345150" y="62696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444" name="フローチャート: 判断 443">
          <a:extLst>
            <a:ext uri="{FF2B5EF4-FFF2-40B4-BE49-F238E27FC236}">
              <a16:creationId xmlns:a16="http://schemas.microsoft.com/office/drawing/2014/main" id="{00000000-0008-0000-0100-0000BC010000}"/>
            </a:ext>
          </a:extLst>
        </xdr:cNvPr>
        <xdr:cNvSpPr/>
      </xdr:nvSpPr>
      <xdr:spPr>
        <a:xfrm>
          <a:off x="17551400" y="62696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156028</xdr:rowOff>
    </xdr:from>
    <xdr:to>
      <xdr:col>116</xdr:col>
      <xdr:colOff>114300</xdr:colOff>
      <xdr:row>33</xdr:row>
      <xdr:rowOff>86178</xdr:rowOff>
    </xdr:to>
    <xdr:sp macro="" textlink="">
      <xdr:nvSpPr>
        <xdr:cNvPr id="450" name="楕円 449">
          <a:extLst>
            <a:ext uri="{FF2B5EF4-FFF2-40B4-BE49-F238E27FC236}">
              <a16:creationId xmlns:a16="http://schemas.microsoft.com/office/drawing/2014/main" id="{00000000-0008-0000-0100-0000C2010000}"/>
            </a:ext>
          </a:extLst>
        </xdr:cNvPr>
        <xdr:cNvSpPr/>
      </xdr:nvSpPr>
      <xdr:spPr>
        <a:xfrm>
          <a:off x="19900900" y="54392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109055</xdr:rowOff>
    </xdr:from>
    <xdr:ext cx="469744" cy="259045"/>
    <xdr:sp macro="" textlink="">
      <xdr:nvSpPr>
        <xdr:cNvPr id="451" name="【認定こども園・幼稚園・保育所】&#10;一人当たり面積該当値テキスト">
          <a:extLst>
            <a:ext uri="{FF2B5EF4-FFF2-40B4-BE49-F238E27FC236}">
              <a16:creationId xmlns:a16="http://schemas.microsoft.com/office/drawing/2014/main" id="{00000000-0008-0000-0100-0000C3010000}"/>
            </a:ext>
          </a:extLst>
        </xdr:cNvPr>
        <xdr:cNvSpPr txBox="1"/>
      </xdr:nvSpPr>
      <xdr:spPr>
        <a:xfrm>
          <a:off x="199898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133169</xdr:rowOff>
    </xdr:from>
    <xdr:to>
      <xdr:col>112</xdr:col>
      <xdr:colOff>38100</xdr:colOff>
      <xdr:row>33</xdr:row>
      <xdr:rowOff>63319</xdr:rowOff>
    </xdr:to>
    <xdr:sp macro="" textlink="">
      <xdr:nvSpPr>
        <xdr:cNvPr id="452" name="楕円 451">
          <a:extLst>
            <a:ext uri="{FF2B5EF4-FFF2-40B4-BE49-F238E27FC236}">
              <a16:creationId xmlns:a16="http://schemas.microsoft.com/office/drawing/2014/main" id="{00000000-0008-0000-0100-0000C4010000}"/>
            </a:ext>
          </a:extLst>
        </xdr:cNvPr>
        <xdr:cNvSpPr/>
      </xdr:nvSpPr>
      <xdr:spPr>
        <a:xfrm>
          <a:off x="19157950" y="541636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12519</xdr:rowOff>
    </xdr:from>
    <xdr:to>
      <xdr:col>116</xdr:col>
      <xdr:colOff>63500</xdr:colOff>
      <xdr:row>33</xdr:row>
      <xdr:rowOff>35378</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19202400" y="5460819"/>
          <a:ext cx="7493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4173</xdr:rowOff>
    </xdr:from>
    <xdr:to>
      <xdr:col>107</xdr:col>
      <xdr:colOff>101600</xdr:colOff>
      <xdr:row>33</xdr:row>
      <xdr:rowOff>105773</xdr:rowOff>
    </xdr:to>
    <xdr:sp macro="" textlink="">
      <xdr:nvSpPr>
        <xdr:cNvPr id="454" name="楕円 453">
          <a:extLst>
            <a:ext uri="{FF2B5EF4-FFF2-40B4-BE49-F238E27FC236}">
              <a16:creationId xmlns:a16="http://schemas.microsoft.com/office/drawing/2014/main" id="{00000000-0008-0000-0100-0000C6010000}"/>
            </a:ext>
          </a:extLst>
        </xdr:cNvPr>
        <xdr:cNvSpPr/>
      </xdr:nvSpPr>
      <xdr:spPr>
        <a:xfrm>
          <a:off x="18345150" y="545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12519</xdr:rowOff>
    </xdr:from>
    <xdr:to>
      <xdr:col>111</xdr:col>
      <xdr:colOff>177800</xdr:colOff>
      <xdr:row>33</xdr:row>
      <xdr:rowOff>54973</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flipV="1">
          <a:off x="18395950" y="5460819"/>
          <a:ext cx="80645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13970</xdr:rowOff>
    </xdr:from>
    <xdr:to>
      <xdr:col>102</xdr:col>
      <xdr:colOff>165100</xdr:colOff>
      <xdr:row>33</xdr:row>
      <xdr:rowOff>115570</xdr:rowOff>
    </xdr:to>
    <xdr:sp macro="" textlink="">
      <xdr:nvSpPr>
        <xdr:cNvPr id="456" name="楕円 455">
          <a:extLst>
            <a:ext uri="{FF2B5EF4-FFF2-40B4-BE49-F238E27FC236}">
              <a16:creationId xmlns:a16="http://schemas.microsoft.com/office/drawing/2014/main" id="{00000000-0008-0000-0100-0000C8010000}"/>
            </a:ext>
          </a:extLst>
        </xdr:cNvPr>
        <xdr:cNvSpPr/>
      </xdr:nvSpPr>
      <xdr:spPr>
        <a:xfrm>
          <a:off x="17551400" y="546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54973</xdr:rowOff>
    </xdr:from>
    <xdr:to>
      <xdr:col>107</xdr:col>
      <xdr:colOff>50800</xdr:colOff>
      <xdr:row>33</xdr:row>
      <xdr:rowOff>64770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flipV="1">
          <a:off x="17602200" y="5503273"/>
          <a:ext cx="79375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10358</xdr:rowOff>
    </xdr:from>
    <xdr:ext cx="469744" cy="259045"/>
    <xdr:sp macro="" textlink="">
      <xdr:nvSpPr>
        <xdr:cNvPr id="458" name="n_1aveValue【認定こども園・幼稚園・保育所】&#10;一人当たり面積">
          <a:extLst>
            <a:ext uri="{FF2B5EF4-FFF2-40B4-BE49-F238E27FC236}">
              <a16:creationId xmlns:a16="http://schemas.microsoft.com/office/drawing/2014/main" id="{00000000-0008-0000-0100-0000CA010000}"/>
            </a:ext>
          </a:extLst>
        </xdr:cNvPr>
        <xdr:cNvSpPr txBox="1"/>
      </xdr:nvSpPr>
      <xdr:spPr>
        <a:xfrm>
          <a:off x="18980227" y="628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82204</xdr:rowOff>
    </xdr:from>
    <xdr:ext cx="469744" cy="259045"/>
    <xdr:sp macro="" textlink="">
      <xdr:nvSpPr>
        <xdr:cNvPr id="459" name="n_2aveValue【認定こども園・幼稚園・保育所】&#10;一人当たり面積">
          <a:extLst>
            <a:ext uri="{FF2B5EF4-FFF2-40B4-BE49-F238E27FC236}">
              <a16:creationId xmlns:a16="http://schemas.microsoft.com/office/drawing/2014/main" id="{00000000-0008-0000-0100-0000CB010000}"/>
            </a:ext>
          </a:extLst>
        </xdr:cNvPr>
        <xdr:cNvSpPr txBox="1"/>
      </xdr:nvSpPr>
      <xdr:spPr>
        <a:xfrm>
          <a:off x="18180127" y="635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82204</xdr:rowOff>
    </xdr:from>
    <xdr:ext cx="469744" cy="259045"/>
    <xdr:sp macro="" textlink="">
      <xdr:nvSpPr>
        <xdr:cNvPr id="460" name="n_3aveValue【認定こども園・幼稚園・保育所】&#10;一人当たり面積">
          <a:extLst>
            <a:ext uri="{FF2B5EF4-FFF2-40B4-BE49-F238E27FC236}">
              <a16:creationId xmlns:a16="http://schemas.microsoft.com/office/drawing/2014/main" id="{00000000-0008-0000-0100-0000CC010000}"/>
            </a:ext>
          </a:extLst>
        </xdr:cNvPr>
        <xdr:cNvSpPr txBox="1"/>
      </xdr:nvSpPr>
      <xdr:spPr>
        <a:xfrm>
          <a:off x="17386377" y="635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31</xdr:row>
      <xdr:rowOff>79846</xdr:rowOff>
    </xdr:from>
    <xdr:ext cx="469744" cy="259045"/>
    <xdr:sp macro="" textlink="">
      <xdr:nvSpPr>
        <xdr:cNvPr id="461" name="n_1mainValue【認定こども園・幼稚園・保育所】&#10;一人当たり面積">
          <a:extLst>
            <a:ext uri="{FF2B5EF4-FFF2-40B4-BE49-F238E27FC236}">
              <a16:creationId xmlns:a16="http://schemas.microsoft.com/office/drawing/2014/main" id="{00000000-0008-0000-0100-0000CD010000}"/>
            </a:ext>
          </a:extLst>
        </xdr:cNvPr>
        <xdr:cNvSpPr txBox="1"/>
      </xdr:nvSpPr>
      <xdr:spPr>
        <a:xfrm>
          <a:off x="18980227" y="5197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31</xdr:row>
      <xdr:rowOff>122300</xdr:rowOff>
    </xdr:from>
    <xdr:ext cx="469744" cy="259045"/>
    <xdr:sp macro="" textlink="">
      <xdr:nvSpPr>
        <xdr:cNvPr id="462" name="n_2mainValue【認定こども園・幼稚園・保育所】&#10;一人当たり面積">
          <a:extLst>
            <a:ext uri="{FF2B5EF4-FFF2-40B4-BE49-F238E27FC236}">
              <a16:creationId xmlns:a16="http://schemas.microsoft.com/office/drawing/2014/main" id="{00000000-0008-0000-0100-0000CE010000}"/>
            </a:ext>
          </a:extLst>
        </xdr:cNvPr>
        <xdr:cNvSpPr txBox="1"/>
      </xdr:nvSpPr>
      <xdr:spPr>
        <a:xfrm>
          <a:off x="18180127" y="524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31</xdr:row>
      <xdr:rowOff>132097</xdr:rowOff>
    </xdr:from>
    <xdr:ext cx="469744" cy="259045"/>
    <xdr:sp macro="" textlink="">
      <xdr:nvSpPr>
        <xdr:cNvPr id="463" name="n_3mainValue【認定こども園・幼稚園・保育所】&#10;一人当たり面積">
          <a:extLst>
            <a:ext uri="{FF2B5EF4-FFF2-40B4-BE49-F238E27FC236}">
              <a16:creationId xmlns:a16="http://schemas.microsoft.com/office/drawing/2014/main" id="{00000000-0008-0000-0100-0000CF010000}"/>
            </a:ext>
          </a:extLst>
        </xdr:cNvPr>
        <xdr:cNvSpPr txBox="1"/>
      </xdr:nvSpPr>
      <xdr:spPr>
        <a:xfrm>
          <a:off x="17386377" y="525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4" name="正方形/長方形 463">
          <a:extLst>
            <a:ext uri="{FF2B5EF4-FFF2-40B4-BE49-F238E27FC236}">
              <a16:creationId xmlns:a16="http://schemas.microsoft.com/office/drawing/2014/main" id="{00000000-0008-0000-0100-0000D0010000}"/>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5" name="正方形/長方形 464">
          <a:extLst>
            <a:ext uri="{FF2B5EF4-FFF2-40B4-BE49-F238E27FC236}">
              <a16:creationId xmlns:a16="http://schemas.microsoft.com/office/drawing/2014/main" id="{00000000-0008-0000-0100-0000D1010000}"/>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6" name="正方形/長方形 465">
          <a:extLst>
            <a:ext uri="{FF2B5EF4-FFF2-40B4-BE49-F238E27FC236}">
              <a16:creationId xmlns:a16="http://schemas.microsoft.com/office/drawing/2014/main" id="{00000000-0008-0000-0100-0000D2010000}"/>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7" name="正方形/長方形 466">
          <a:extLst>
            <a:ext uri="{FF2B5EF4-FFF2-40B4-BE49-F238E27FC236}">
              <a16:creationId xmlns:a16="http://schemas.microsoft.com/office/drawing/2014/main" id="{00000000-0008-0000-0100-0000D3010000}"/>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8" name="正方形/長方形 467">
          <a:extLst>
            <a:ext uri="{FF2B5EF4-FFF2-40B4-BE49-F238E27FC236}">
              <a16:creationId xmlns:a16="http://schemas.microsoft.com/office/drawing/2014/main" id="{00000000-0008-0000-0100-0000D4010000}"/>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9" name="正方形/長方形 468">
          <a:extLst>
            <a:ext uri="{FF2B5EF4-FFF2-40B4-BE49-F238E27FC236}">
              <a16:creationId xmlns:a16="http://schemas.microsoft.com/office/drawing/2014/main" id="{00000000-0008-0000-0100-0000D5010000}"/>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0" name="正方形/長方形 469">
          <a:extLst>
            <a:ext uri="{FF2B5EF4-FFF2-40B4-BE49-F238E27FC236}">
              <a16:creationId xmlns:a16="http://schemas.microsoft.com/office/drawing/2014/main" id="{00000000-0008-0000-0100-0000D6010000}"/>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0842791" y="1087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11207750" y="106970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0842791" y="105611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11207750" y="103831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08427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11207750" y="100692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08427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11207750" y="974906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08427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a:off x="11207750" y="94351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08427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a:off x="11207750" y="91213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0842791" y="89854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079772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9" name="【学校施設】&#10;有形固定資産減価償却率グラフ枠">
          <a:extLst>
            <a:ext uri="{FF2B5EF4-FFF2-40B4-BE49-F238E27FC236}">
              <a16:creationId xmlns:a16="http://schemas.microsoft.com/office/drawing/2014/main" id="{00000000-0008-0000-0100-0000E9010000}"/>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52251</xdr:rowOff>
    </xdr:from>
    <xdr:to>
      <xdr:col>85</xdr:col>
      <xdr:colOff>126364</xdr:colOff>
      <xdr:row>64</xdr:row>
      <xdr:rowOff>114300</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flipV="1">
          <a:off x="14699614" y="9297851"/>
          <a:ext cx="0" cy="138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491" name="【学校施設】&#10;有形固定資産減価償却率最小値テキスト">
          <a:extLst>
            <a:ext uri="{FF2B5EF4-FFF2-40B4-BE49-F238E27FC236}">
              <a16:creationId xmlns:a16="http://schemas.microsoft.com/office/drawing/2014/main" id="{00000000-0008-0000-0100-0000EB010000}"/>
            </a:ext>
          </a:extLst>
        </xdr:cNvPr>
        <xdr:cNvSpPr txBox="1"/>
      </xdr:nvSpPr>
      <xdr:spPr>
        <a:xfrm>
          <a:off x="14738350" y="1068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a:off x="14611350" y="10680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170378</xdr:rowOff>
    </xdr:from>
    <xdr:ext cx="405111" cy="259045"/>
    <xdr:sp macro="" textlink="">
      <xdr:nvSpPr>
        <xdr:cNvPr id="493" name="【学校施設】&#10;有形固定資産減価償却率最大値テキスト">
          <a:extLst>
            <a:ext uri="{FF2B5EF4-FFF2-40B4-BE49-F238E27FC236}">
              <a16:creationId xmlns:a16="http://schemas.microsoft.com/office/drawing/2014/main" id="{00000000-0008-0000-0100-0000ED010000}"/>
            </a:ext>
          </a:extLst>
        </xdr:cNvPr>
        <xdr:cNvSpPr txBox="1"/>
      </xdr:nvSpPr>
      <xdr:spPr>
        <a:xfrm>
          <a:off x="14738350" y="9079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52251</xdr:rowOff>
    </xdr:from>
    <xdr:to>
      <xdr:col>86</xdr:col>
      <xdr:colOff>25400</xdr:colOff>
      <xdr:row>56</xdr:row>
      <xdr:rowOff>52251</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14611350" y="92978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45193</xdr:rowOff>
    </xdr:from>
    <xdr:ext cx="405111" cy="259045"/>
    <xdr:sp macro="" textlink="">
      <xdr:nvSpPr>
        <xdr:cNvPr id="495" name="【学校施設】&#10;有形固定資産減価償却率平均値テキスト">
          <a:extLst>
            <a:ext uri="{FF2B5EF4-FFF2-40B4-BE49-F238E27FC236}">
              <a16:creationId xmlns:a16="http://schemas.microsoft.com/office/drawing/2014/main" id="{00000000-0008-0000-0100-0000EF010000}"/>
            </a:ext>
          </a:extLst>
        </xdr:cNvPr>
        <xdr:cNvSpPr txBox="1"/>
      </xdr:nvSpPr>
      <xdr:spPr>
        <a:xfrm>
          <a:off x="14738350" y="9951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66766</xdr:rowOff>
    </xdr:from>
    <xdr:to>
      <xdr:col>85</xdr:col>
      <xdr:colOff>177800</xdr:colOff>
      <xdr:row>60</xdr:row>
      <xdr:rowOff>168366</xdr:rowOff>
    </xdr:to>
    <xdr:sp macro="" textlink="">
      <xdr:nvSpPr>
        <xdr:cNvPr id="496" name="フローチャート: 判断 495">
          <a:extLst>
            <a:ext uri="{FF2B5EF4-FFF2-40B4-BE49-F238E27FC236}">
              <a16:creationId xmlns:a16="http://schemas.microsoft.com/office/drawing/2014/main" id="{00000000-0008-0000-0100-0000F0010000}"/>
            </a:ext>
          </a:extLst>
        </xdr:cNvPr>
        <xdr:cNvSpPr/>
      </xdr:nvSpPr>
      <xdr:spPr>
        <a:xfrm>
          <a:off x="14649450" y="997276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497" name="フローチャート: 判断 496">
          <a:extLst>
            <a:ext uri="{FF2B5EF4-FFF2-40B4-BE49-F238E27FC236}">
              <a16:creationId xmlns:a16="http://schemas.microsoft.com/office/drawing/2014/main" id="{00000000-0008-0000-0100-0000F1010000}"/>
            </a:ext>
          </a:extLst>
        </xdr:cNvPr>
        <xdr:cNvSpPr/>
      </xdr:nvSpPr>
      <xdr:spPr>
        <a:xfrm>
          <a:off x="13887450" y="100478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168003</xdr:rowOff>
    </xdr:from>
    <xdr:to>
      <xdr:col>76</xdr:col>
      <xdr:colOff>165100</xdr:colOff>
      <xdr:row>61</xdr:row>
      <xdr:rowOff>98153</xdr:rowOff>
    </xdr:to>
    <xdr:sp macro="" textlink="">
      <xdr:nvSpPr>
        <xdr:cNvPr id="498" name="フローチャート: 判断 497">
          <a:extLst>
            <a:ext uri="{FF2B5EF4-FFF2-40B4-BE49-F238E27FC236}">
              <a16:creationId xmlns:a16="http://schemas.microsoft.com/office/drawing/2014/main" id="{00000000-0008-0000-0100-0000F2010000}"/>
            </a:ext>
          </a:extLst>
        </xdr:cNvPr>
        <xdr:cNvSpPr/>
      </xdr:nvSpPr>
      <xdr:spPr>
        <a:xfrm>
          <a:off x="13093700" y="100740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21046</xdr:rowOff>
    </xdr:from>
    <xdr:to>
      <xdr:col>72</xdr:col>
      <xdr:colOff>38100</xdr:colOff>
      <xdr:row>60</xdr:row>
      <xdr:rowOff>122646</xdr:rowOff>
    </xdr:to>
    <xdr:sp macro="" textlink="">
      <xdr:nvSpPr>
        <xdr:cNvPr id="499" name="フローチャート: 判断 498">
          <a:extLst>
            <a:ext uri="{FF2B5EF4-FFF2-40B4-BE49-F238E27FC236}">
              <a16:creationId xmlns:a16="http://schemas.microsoft.com/office/drawing/2014/main" id="{00000000-0008-0000-0100-0000F3010000}"/>
            </a:ext>
          </a:extLst>
        </xdr:cNvPr>
        <xdr:cNvSpPr/>
      </xdr:nvSpPr>
      <xdr:spPr>
        <a:xfrm>
          <a:off x="12299950" y="992704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128815</xdr:rowOff>
    </xdr:from>
    <xdr:to>
      <xdr:col>85</xdr:col>
      <xdr:colOff>177800</xdr:colOff>
      <xdr:row>59</xdr:row>
      <xdr:rowOff>58965</xdr:rowOff>
    </xdr:to>
    <xdr:sp macro="" textlink="">
      <xdr:nvSpPr>
        <xdr:cNvPr id="505" name="楕円 504">
          <a:extLst>
            <a:ext uri="{FF2B5EF4-FFF2-40B4-BE49-F238E27FC236}">
              <a16:creationId xmlns:a16="http://schemas.microsoft.com/office/drawing/2014/main" id="{00000000-0008-0000-0100-0000F9010000}"/>
            </a:ext>
          </a:extLst>
        </xdr:cNvPr>
        <xdr:cNvSpPr/>
      </xdr:nvSpPr>
      <xdr:spPr>
        <a:xfrm>
          <a:off x="14649450" y="97046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151692</xdr:rowOff>
    </xdr:from>
    <xdr:ext cx="405111" cy="259045"/>
    <xdr:sp macro="" textlink="">
      <xdr:nvSpPr>
        <xdr:cNvPr id="506" name="【学校施設】&#10;有形固定資産減価償却率該当値テキスト">
          <a:extLst>
            <a:ext uri="{FF2B5EF4-FFF2-40B4-BE49-F238E27FC236}">
              <a16:creationId xmlns:a16="http://schemas.microsoft.com/office/drawing/2014/main" id="{00000000-0008-0000-0100-0000FA010000}"/>
            </a:ext>
          </a:extLst>
        </xdr:cNvPr>
        <xdr:cNvSpPr txBox="1"/>
      </xdr:nvSpPr>
      <xdr:spPr>
        <a:xfrm>
          <a:off x="14738350" y="956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97790</xdr:rowOff>
    </xdr:from>
    <xdr:to>
      <xdr:col>81</xdr:col>
      <xdr:colOff>101600</xdr:colOff>
      <xdr:row>60</xdr:row>
      <xdr:rowOff>27940</xdr:rowOff>
    </xdr:to>
    <xdr:sp macro="" textlink="">
      <xdr:nvSpPr>
        <xdr:cNvPr id="507" name="楕円 506">
          <a:extLst>
            <a:ext uri="{FF2B5EF4-FFF2-40B4-BE49-F238E27FC236}">
              <a16:creationId xmlns:a16="http://schemas.microsoft.com/office/drawing/2014/main" id="{00000000-0008-0000-0100-0000FB010000}"/>
            </a:ext>
          </a:extLst>
        </xdr:cNvPr>
        <xdr:cNvSpPr/>
      </xdr:nvSpPr>
      <xdr:spPr>
        <a:xfrm>
          <a:off x="13887450" y="98386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8165</xdr:rowOff>
    </xdr:from>
    <xdr:to>
      <xdr:col>85</xdr:col>
      <xdr:colOff>127000</xdr:colOff>
      <xdr:row>59</xdr:row>
      <xdr:rowOff>148590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flipV="1">
          <a:off x="13938250" y="9749065"/>
          <a:ext cx="7620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12881</xdr:rowOff>
    </xdr:from>
    <xdr:to>
      <xdr:col>76</xdr:col>
      <xdr:colOff>165100</xdr:colOff>
      <xdr:row>59</xdr:row>
      <xdr:rowOff>114481</xdr:rowOff>
    </xdr:to>
    <xdr:sp macro="" textlink="">
      <xdr:nvSpPr>
        <xdr:cNvPr id="509" name="楕円 508">
          <a:extLst>
            <a:ext uri="{FF2B5EF4-FFF2-40B4-BE49-F238E27FC236}">
              <a16:creationId xmlns:a16="http://schemas.microsoft.com/office/drawing/2014/main" id="{00000000-0008-0000-0100-0000FD010000}"/>
            </a:ext>
          </a:extLst>
        </xdr:cNvPr>
        <xdr:cNvSpPr/>
      </xdr:nvSpPr>
      <xdr:spPr>
        <a:xfrm>
          <a:off x="13093700" y="975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63681</xdr:rowOff>
    </xdr:from>
    <xdr:to>
      <xdr:col>81</xdr:col>
      <xdr:colOff>50800</xdr:colOff>
      <xdr:row>59</xdr:row>
      <xdr:rowOff>148590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3144500" y="9804581"/>
          <a:ext cx="79375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161472</xdr:rowOff>
    </xdr:from>
    <xdr:to>
      <xdr:col>72</xdr:col>
      <xdr:colOff>38100</xdr:colOff>
      <xdr:row>59</xdr:row>
      <xdr:rowOff>91622</xdr:rowOff>
    </xdr:to>
    <xdr:sp macro="" textlink="">
      <xdr:nvSpPr>
        <xdr:cNvPr id="511" name="楕円 510">
          <a:extLst>
            <a:ext uri="{FF2B5EF4-FFF2-40B4-BE49-F238E27FC236}">
              <a16:creationId xmlns:a16="http://schemas.microsoft.com/office/drawing/2014/main" id="{00000000-0008-0000-0100-0000FF010000}"/>
            </a:ext>
          </a:extLst>
        </xdr:cNvPr>
        <xdr:cNvSpPr/>
      </xdr:nvSpPr>
      <xdr:spPr>
        <a:xfrm>
          <a:off x="12299950" y="97372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40822</xdr:rowOff>
    </xdr:from>
    <xdr:to>
      <xdr:col>76</xdr:col>
      <xdr:colOff>114300</xdr:colOff>
      <xdr:row>59</xdr:row>
      <xdr:rowOff>63681</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344400" y="9781722"/>
          <a:ext cx="8001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63154</xdr:rowOff>
    </xdr:from>
    <xdr:ext cx="405111" cy="259045"/>
    <xdr:sp macro="" textlink="">
      <xdr:nvSpPr>
        <xdr:cNvPr id="513" name="n_1aveValue【学校施設】&#10;有形固定資産減価償却率">
          <a:extLst>
            <a:ext uri="{FF2B5EF4-FFF2-40B4-BE49-F238E27FC236}">
              <a16:creationId xmlns:a16="http://schemas.microsoft.com/office/drawing/2014/main" id="{00000000-0008-0000-0100-000001020000}"/>
            </a:ext>
          </a:extLst>
        </xdr:cNvPr>
        <xdr:cNvSpPr txBox="1"/>
      </xdr:nvSpPr>
      <xdr:spPr>
        <a:xfrm>
          <a:off x="13742044" y="10134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89280</xdr:rowOff>
    </xdr:from>
    <xdr:ext cx="405111" cy="259045"/>
    <xdr:sp macro="" textlink="">
      <xdr:nvSpPr>
        <xdr:cNvPr id="514" name="n_2aveValue【学校施設】&#10;有形固定資産減価償却率">
          <a:extLst>
            <a:ext uri="{FF2B5EF4-FFF2-40B4-BE49-F238E27FC236}">
              <a16:creationId xmlns:a16="http://schemas.microsoft.com/office/drawing/2014/main" id="{00000000-0008-0000-0100-000002020000}"/>
            </a:ext>
          </a:extLst>
        </xdr:cNvPr>
        <xdr:cNvSpPr txBox="1"/>
      </xdr:nvSpPr>
      <xdr:spPr>
        <a:xfrm>
          <a:off x="12960994" y="10160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113773</xdr:rowOff>
    </xdr:from>
    <xdr:ext cx="405111" cy="259045"/>
    <xdr:sp macro="" textlink="">
      <xdr:nvSpPr>
        <xdr:cNvPr id="515" name="n_3aveValue【学校施設】&#10;有形固定資産減価償却率">
          <a:extLst>
            <a:ext uri="{FF2B5EF4-FFF2-40B4-BE49-F238E27FC236}">
              <a16:creationId xmlns:a16="http://schemas.microsoft.com/office/drawing/2014/main" id="{00000000-0008-0000-0100-000003020000}"/>
            </a:ext>
          </a:extLst>
        </xdr:cNvPr>
        <xdr:cNvSpPr txBox="1"/>
      </xdr:nvSpPr>
      <xdr:spPr>
        <a:xfrm>
          <a:off x="12167244" y="1001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44467</xdr:rowOff>
    </xdr:from>
    <xdr:ext cx="405111" cy="259045"/>
    <xdr:sp macro="" textlink="">
      <xdr:nvSpPr>
        <xdr:cNvPr id="516" name="n_1mainValue【学校施設】&#10;有形固定資産減価償却率">
          <a:extLst>
            <a:ext uri="{FF2B5EF4-FFF2-40B4-BE49-F238E27FC236}">
              <a16:creationId xmlns:a16="http://schemas.microsoft.com/office/drawing/2014/main" id="{00000000-0008-0000-0100-000004020000}"/>
            </a:ext>
          </a:extLst>
        </xdr:cNvPr>
        <xdr:cNvSpPr txBox="1"/>
      </xdr:nvSpPr>
      <xdr:spPr>
        <a:xfrm>
          <a:off x="13742044" y="9620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131008</xdr:rowOff>
    </xdr:from>
    <xdr:ext cx="405111" cy="259045"/>
    <xdr:sp macro="" textlink="">
      <xdr:nvSpPr>
        <xdr:cNvPr id="517" name="n_2mainValue【学校施設】&#10;有形固定資産減価償却率">
          <a:extLst>
            <a:ext uri="{FF2B5EF4-FFF2-40B4-BE49-F238E27FC236}">
              <a16:creationId xmlns:a16="http://schemas.microsoft.com/office/drawing/2014/main" id="{00000000-0008-0000-0100-000005020000}"/>
            </a:ext>
          </a:extLst>
        </xdr:cNvPr>
        <xdr:cNvSpPr txBox="1"/>
      </xdr:nvSpPr>
      <xdr:spPr>
        <a:xfrm>
          <a:off x="12960994" y="9541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108149</xdr:rowOff>
    </xdr:from>
    <xdr:ext cx="405111" cy="259045"/>
    <xdr:sp macro="" textlink="">
      <xdr:nvSpPr>
        <xdr:cNvPr id="518" name="n_3mainValue【学校施設】&#10;有形固定資産減価償却率">
          <a:extLst>
            <a:ext uri="{FF2B5EF4-FFF2-40B4-BE49-F238E27FC236}">
              <a16:creationId xmlns:a16="http://schemas.microsoft.com/office/drawing/2014/main" id="{00000000-0008-0000-0100-000006020000}"/>
            </a:ext>
          </a:extLst>
        </xdr:cNvPr>
        <xdr:cNvSpPr txBox="1"/>
      </xdr:nvSpPr>
      <xdr:spPr>
        <a:xfrm>
          <a:off x="12167244" y="951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a:extLst>
            <a:ext uri="{FF2B5EF4-FFF2-40B4-BE49-F238E27FC236}">
              <a16:creationId xmlns:a16="http://schemas.microsoft.com/office/drawing/2014/main" id="{00000000-0008-0000-0100-000008020000}"/>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a:extLst>
            <a:ext uri="{FF2B5EF4-FFF2-40B4-BE49-F238E27FC236}">
              <a16:creationId xmlns:a16="http://schemas.microsoft.com/office/drawing/2014/main" id="{00000000-0008-0000-0100-000009020000}"/>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a:extLst>
            <a:ext uri="{FF2B5EF4-FFF2-40B4-BE49-F238E27FC236}">
              <a16:creationId xmlns:a16="http://schemas.microsoft.com/office/drawing/2014/main" id="{00000000-0008-0000-0100-00000A020000}"/>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a:extLst>
            <a:ext uri="{FF2B5EF4-FFF2-40B4-BE49-F238E27FC236}">
              <a16:creationId xmlns:a16="http://schemas.microsoft.com/office/drawing/2014/main" id="{00000000-0008-0000-0100-00000B020000}"/>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a:extLst>
            <a:ext uri="{FF2B5EF4-FFF2-40B4-BE49-F238E27FC236}">
              <a16:creationId xmlns:a16="http://schemas.microsoft.com/office/drawing/2014/main" id="{00000000-0008-0000-0100-00000C020000}"/>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a:extLst>
            <a:ext uri="{FF2B5EF4-FFF2-40B4-BE49-F238E27FC236}">
              <a16:creationId xmlns:a16="http://schemas.microsoft.com/office/drawing/2014/main" id="{00000000-0008-0000-0100-00000D020000}"/>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a:extLst>
            <a:ext uri="{FF2B5EF4-FFF2-40B4-BE49-F238E27FC236}">
              <a16:creationId xmlns:a16="http://schemas.microsoft.com/office/drawing/2014/main" id="{00000000-0008-0000-0100-00000E020000}"/>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60491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6459200" y="1056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604917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6459200" y="1012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6049171" y="999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6459200" y="969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6049171" y="955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6459200" y="9245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6049171" y="9109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学校施設】&#10;一人当たり面積グラフ枠">
          <a:extLst>
            <a:ext uri="{FF2B5EF4-FFF2-40B4-BE49-F238E27FC236}">
              <a16:creationId xmlns:a16="http://schemas.microsoft.com/office/drawing/2014/main" id="{00000000-0008-0000-0100-00001C020000}"/>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164135</xdr:rowOff>
    </xdr:from>
    <xdr:to>
      <xdr:col>116</xdr:col>
      <xdr:colOff>62864</xdr:colOff>
      <xdr:row>64</xdr:row>
      <xdr:rowOff>75895</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flipV="1">
          <a:off x="19951064" y="9244635"/>
          <a:ext cx="0" cy="1397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79722</xdr:rowOff>
    </xdr:from>
    <xdr:ext cx="469744" cy="259045"/>
    <xdr:sp macro="" textlink="">
      <xdr:nvSpPr>
        <xdr:cNvPr id="542" name="【学校施設】&#10;一人当たり面積最小値テキスト">
          <a:extLst>
            <a:ext uri="{FF2B5EF4-FFF2-40B4-BE49-F238E27FC236}">
              <a16:creationId xmlns:a16="http://schemas.microsoft.com/office/drawing/2014/main" id="{00000000-0008-0000-0100-00001E020000}"/>
            </a:ext>
          </a:extLst>
        </xdr:cNvPr>
        <xdr:cNvSpPr txBox="1"/>
      </xdr:nvSpPr>
      <xdr:spPr>
        <a:xfrm>
          <a:off x="19989800" y="106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75895</xdr:rowOff>
    </xdr:from>
    <xdr:to>
      <xdr:col>116</xdr:col>
      <xdr:colOff>152400</xdr:colOff>
      <xdr:row>64</xdr:row>
      <xdr:rowOff>75895</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9881850" y="106422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110812</xdr:rowOff>
    </xdr:from>
    <xdr:ext cx="469744" cy="259045"/>
    <xdr:sp macro="" textlink="">
      <xdr:nvSpPr>
        <xdr:cNvPr id="544" name="【学校施設】&#10;一人当たり面積最大値テキスト">
          <a:extLst>
            <a:ext uri="{FF2B5EF4-FFF2-40B4-BE49-F238E27FC236}">
              <a16:creationId xmlns:a16="http://schemas.microsoft.com/office/drawing/2014/main" id="{00000000-0008-0000-0100-000020020000}"/>
            </a:ext>
          </a:extLst>
        </xdr:cNvPr>
        <xdr:cNvSpPr txBox="1"/>
      </xdr:nvSpPr>
      <xdr:spPr>
        <a:xfrm>
          <a:off x="19989800" y="902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164135</xdr:rowOff>
    </xdr:from>
    <xdr:to>
      <xdr:col>116</xdr:col>
      <xdr:colOff>152400</xdr:colOff>
      <xdr:row>55</xdr:row>
      <xdr:rowOff>164135</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9881850" y="92446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159885</xdr:rowOff>
    </xdr:from>
    <xdr:ext cx="469744" cy="259045"/>
    <xdr:sp macro="" textlink="">
      <xdr:nvSpPr>
        <xdr:cNvPr id="546" name="【学校施設】&#10;一人当たり面積平均値テキスト">
          <a:extLst>
            <a:ext uri="{FF2B5EF4-FFF2-40B4-BE49-F238E27FC236}">
              <a16:creationId xmlns:a16="http://schemas.microsoft.com/office/drawing/2014/main" id="{00000000-0008-0000-0100-000022020000}"/>
            </a:ext>
          </a:extLst>
        </xdr:cNvPr>
        <xdr:cNvSpPr txBox="1"/>
      </xdr:nvSpPr>
      <xdr:spPr>
        <a:xfrm>
          <a:off x="19989800" y="10065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10008</xdr:rowOff>
    </xdr:from>
    <xdr:to>
      <xdr:col>116</xdr:col>
      <xdr:colOff>114300</xdr:colOff>
      <xdr:row>61</xdr:row>
      <xdr:rowOff>111608</xdr:rowOff>
    </xdr:to>
    <xdr:sp macro="" textlink="">
      <xdr:nvSpPr>
        <xdr:cNvPr id="547" name="フローチャート: 判断 546">
          <a:extLst>
            <a:ext uri="{FF2B5EF4-FFF2-40B4-BE49-F238E27FC236}">
              <a16:creationId xmlns:a16="http://schemas.microsoft.com/office/drawing/2014/main" id="{00000000-0008-0000-0100-000023020000}"/>
            </a:ext>
          </a:extLst>
        </xdr:cNvPr>
        <xdr:cNvSpPr/>
      </xdr:nvSpPr>
      <xdr:spPr>
        <a:xfrm>
          <a:off x="19900900" y="1008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36068</xdr:rowOff>
    </xdr:from>
    <xdr:to>
      <xdr:col>112</xdr:col>
      <xdr:colOff>38100</xdr:colOff>
      <xdr:row>60</xdr:row>
      <xdr:rowOff>137668</xdr:rowOff>
    </xdr:to>
    <xdr:sp macro="" textlink="">
      <xdr:nvSpPr>
        <xdr:cNvPr id="548" name="フローチャート: 判断 547">
          <a:extLst>
            <a:ext uri="{FF2B5EF4-FFF2-40B4-BE49-F238E27FC236}">
              <a16:creationId xmlns:a16="http://schemas.microsoft.com/office/drawing/2014/main" id="{00000000-0008-0000-0100-000024020000}"/>
            </a:ext>
          </a:extLst>
        </xdr:cNvPr>
        <xdr:cNvSpPr/>
      </xdr:nvSpPr>
      <xdr:spPr>
        <a:xfrm>
          <a:off x="19157950" y="99420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118821</xdr:rowOff>
    </xdr:from>
    <xdr:to>
      <xdr:col>107</xdr:col>
      <xdr:colOff>101600</xdr:colOff>
      <xdr:row>62</xdr:row>
      <xdr:rowOff>48971</xdr:rowOff>
    </xdr:to>
    <xdr:sp macro="" textlink="">
      <xdr:nvSpPr>
        <xdr:cNvPr id="549" name="フローチャート: 判断 548">
          <a:extLst>
            <a:ext uri="{FF2B5EF4-FFF2-40B4-BE49-F238E27FC236}">
              <a16:creationId xmlns:a16="http://schemas.microsoft.com/office/drawing/2014/main" id="{00000000-0008-0000-0100-000025020000}"/>
            </a:ext>
          </a:extLst>
        </xdr:cNvPr>
        <xdr:cNvSpPr/>
      </xdr:nvSpPr>
      <xdr:spPr>
        <a:xfrm>
          <a:off x="18345150" y="101899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51613</xdr:rowOff>
    </xdr:from>
    <xdr:to>
      <xdr:col>102</xdr:col>
      <xdr:colOff>165100</xdr:colOff>
      <xdr:row>62</xdr:row>
      <xdr:rowOff>153213</xdr:rowOff>
    </xdr:to>
    <xdr:sp macro="" textlink="">
      <xdr:nvSpPr>
        <xdr:cNvPr id="550" name="フローチャート: 判断 549">
          <a:extLst>
            <a:ext uri="{FF2B5EF4-FFF2-40B4-BE49-F238E27FC236}">
              <a16:creationId xmlns:a16="http://schemas.microsoft.com/office/drawing/2014/main" id="{00000000-0008-0000-0100-000026020000}"/>
            </a:ext>
          </a:extLst>
        </xdr:cNvPr>
        <xdr:cNvSpPr/>
      </xdr:nvSpPr>
      <xdr:spPr>
        <a:xfrm>
          <a:off x="17551400" y="1028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40640</xdr:rowOff>
    </xdr:from>
    <xdr:to>
      <xdr:col>116</xdr:col>
      <xdr:colOff>114300</xdr:colOff>
      <xdr:row>58</xdr:row>
      <xdr:rowOff>142240</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99009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63517</xdr:rowOff>
    </xdr:from>
    <xdr:ext cx="469744" cy="259045"/>
    <xdr:sp macro="" textlink="">
      <xdr:nvSpPr>
        <xdr:cNvPr id="557" name="【学校施設】&#10;一人当たり面積該当値テキスト">
          <a:extLst>
            <a:ext uri="{FF2B5EF4-FFF2-40B4-BE49-F238E27FC236}">
              <a16:creationId xmlns:a16="http://schemas.microsoft.com/office/drawing/2014/main" id="{00000000-0008-0000-0100-00002D020000}"/>
            </a:ext>
          </a:extLst>
        </xdr:cNvPr>
        <xdr:cNvSpPr txBox="1"/>
      </xdr:nvSpPr>
      <xdr:spPr>
        <a:xfrm>
          <a:off x="19989800" y="947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73558</xdr:rowOff>
    </xdr:from>
    <xdr:to>
      <xdr:col>112</xdr:col>
      <xdr:colOff>38100</xdr:colOff>
      <xdr:row>59</xdr:row>
      <xdr:rowOff>3708</xdr:rowOff>
    </xdr:to>
    <xdr:sp macro="" textlink="">
      <xdr:nvSpPr>
        <xdr:cNvPr id="558" name="楕円 557">
          <a:extLst>
            <a:ext uri="{FF2B5EF4-FFF2-40B4-BE49-F238E27FC236}">
              <a16:creationId xmlns:a16="http://schemas.microsoft.com/office/drawing/2014/main" id="{00000000-0008-0000-0100-00002E020000}"/>
            </a:ext>
          </a:extLst>
        </xdr:cNvPr>
        <xdr:cNvSpPr/>
      </xdr:nvSpPr>
      <xdr:spPr>
        <a:xfrm>
          <a:off x="19157950" y="96493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91440</xdr:rowOff>
    </xdr:from>
    <xdr:to>
      <xdr:col>116</xdr:col>
      <xdr:colOff>63500</xdr:colOff>
      <xdr:row>58</xdr:row>
      <xdr:rowOff>124358</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flipV="1">
          <a:off x="19202400" y="9667240"/>
          <a:ext cx="7493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120193</xdr:rowOff>
    </xdr:from>
    <xdr:to>
      <xdr:col>107</xdr:col>
      <xdr:colOff>101600</xdr:colOff>
      <xdr:row>59</xdr:row>
      <xdr:rowOff>50343</xdr:rowOff>
    </xdr:to>
    <xdr:sp macro="" textlink="">
      <xdr:nvSpPr>
        <xdr:cNvPr id="560" name="楕円 559">
          <a:extLst>
            <a:ext uri="{FF2B5EF4-FFF2-40B4-BE49-F238E27FC236}">
              <a16:creationId xmlns:a16="http://schemas.microsoft.com/office/drawing/2014/main" id="{00000000-0008-0000-0100-000030020000}"/>
            </a:ext>
          </a:extLst>
        </xdr:cNvPr>
        <xdr:cNvSpPr/>
      </xdr:nvSpPr>
      <xdr:spPr>
        <a:xfrm>
          <a:off x="18345150" y="96959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124358</xdr:rowOff>
    </xdr:from>
    <xdr:to>
      <xdr:col>111</xdr:col>
      <xdr:colOff>177800</xdr:colOff>
      <xdr:row>58</xdr:row>
      <xdr:rowOff>170993</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flipV="1">
          <a:off x="18395950" y="9700158"/>
          <a:ext cx="806450" cy="4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136652</xdr:rowOff>
    </xdr:from>
    <xdr:to>
      <xdr:col>102</xdr:col>
      <xdr:colOff>165100</xdr:colOff>
      <xdr:row>59</xdr:row>
      <xdr:rowOff>66802</xdr:rowOff>
    </xdr:to>
    <xdr:sp macro="" textlink="">
      <xdr:nvSpPr>
        <xdr:cNvPr id="562" name="楕円 561">
          <a:extLst>
            <a:ext uri="{FF2B5EF4-FFF2-40B4-BE49-F238E27FC236}">
              <a16:creationId xmlns:a16="http://schemas.microsoft.com/office/drawing/2014/main" id="{00000000-0008-0000-0100-000032020000}"/>
            </a:ext>
          </a:extLst>
        </xdr:cNvPr>
        <xdr:cNvSpPr/>
      </xdr:nvSpPr>
      <xdr:spPr>
        <a:xfrm>
          <a:off x="17551400" y="97124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170993</xdr:rowOff>
    </xdr:from>
    <xdr:to>
      <xdr:col>107</xdr:col>
      <xdr:colOff>50800</xdr:colOff>
      <xdr:row>59</xdr:row>
      <xdr:rowOff>16002</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flipV="1">
          <a:off x="17602200" y="9740443"/>
          <a:ext cx="79375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128795</xdr:rowOff>
    </xdr:from>
    <xdr:ext cx="469744" cy="259045"/>
    <xdr:sp macro="" textlink="">
      <xdr:nvSpPr>
        <xdr:cNvPr id="564" name="n_1aveValue【学校施設】&#10;一人当たり面積">
          <a:extLst>
            <a:ext uri="{FF2B5EF4-FFF2-40B4-BE49-F238E27FC236}">
              <a16:creationId xmlns:a16="http://schemas.microsoft.com/office/drawing/2014/main" id="{00000000-0008-0000-0100-000034020000}"/>
            </a:ext>
          </a:extLst>
        </xdr:cNvPr>
        <xdr:cNvSpPr txBox="1"/>
      </xdr:nvSpPr>
      <xdr:spPr>
        <a:xfrm>
          <a:off x="18980227" y="1003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40098</xdr:rowOff>
    </xdr:from>
    <xdr:ext cx="469744" cy="259045"/>
    <xdr:sp macro="" textlink="">
      <xdr:nvSpPr>
        <xdr:cNvPr id="565" name="n_2aveValue【学校施設】&#10;一人当たり面積">
          <a:extLst>
            <a:ext uri="{FF2B5EF4-FFF2-40B4-BE49-F238E27FC236}">
              <a16:creationId xmlns:a16="http://schemas.microsoft.com/office/drawing/2014/main" id="{00000000-0008-0000-0100-000035020000}"/>
            </a:ext>
          </a:extLst>
        </xdr:cNvPr>
        <xdr:cNvSpPr txBox="1"/>
      </xdr:nvSpPr>
      <xdr:spPr>
        <a:xfrm>
          <a:off x="18180127" y="10276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144340</xdr:rowOff>
    </xdr:from>
    <xdr:ext cx="469744" cy="259045"/>
    <xdr:sp macro="" textlink="">
      <xdr:nvSpPr>
        <xdr:cNvPr id="566" name="n_3aveValue【学校施設】&#10;一人当たり面積">
          <a:extLst>
            <a:ext uri="{FF2B5EF4-FFF2-40B4-BE49-F238E27FC236}">
              <a16:creationId xmlns:a16="http://schemas.microsoft.com/office/drawing/2014/main" id="{00000000-0008-0000-0100-000036020000}"/>
            </a:ext>
          </a:extLst>
        </xdr:cNvPr>
        <xdr:cNvSpPr txBox="1"/>
      </xdr:nvSpPr>
      <xdr:spPr>
        <a:xfrm>
          <a:off x="17386377" y="1038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20235</xdr:rowOff>
    </xdr:from>
    <xdr:ext cx="469744" cy="259045"/>
    <xdr:sp macro="" textlink="">
      <xdr:nvSpPr>
        <xdr:cNvPr id="567" name="n_1mainValue【学校施設】&#10;一人当たり面積">
          <a:extLst>
            <a:ext uri="{FF2B5EF4-FFF2-40B4-BE49-F238E27FC236}">
              <a16:creationId xmlns:a16="http://schemas.microsoft.com/office/drawing/2014/main" id="{00000000-0008-0000-0100-000037020000}"/>
            </a:ext>
          </a:extLst>
        </xdr:cNvPr>
        <xdr:cNvSpPr txBox="1"/>
      </xdr:nvSpPr>
      <xdr:spPr>
        <a:xfrm>
          <a:off x="18980227" y="943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66870</xdr:rowOff>
    </xdr:from>
    <xdr:ext cx="469744" cy="259045"/>
    <xdr:sp macro="" textlink="">
      <xdr:nvSpPr>
        <xdr:cNvPr id="568" name="n_2mainValue【学校施設】&#10;一人当たり面積">
          <a:extLst>
            <a:ext uri="{FF2B5EF4-FFF2-40B4-BE49-F238E27FC236}">
              <a16:creationId xmlns:a16="http://schemas.microsoft.com/office/drawing/2014/main" id="{00000000-0008-0000-0100-000038020000}"/>
            </a:ext>
          </a:extLst>
        </xdr:cNvPr>
        <xdr:cNvSpPr txBox="1"/>
      </xdr:nvSpPr>
      <xdr:spPr>
        <a:xfrm>
          <a:off x="18180127" y="947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83329</xdr:rowOff>
    </xdr:from>
    <xdr:ext cx="469744" cy="259045"/>
    <xdr:sp macro="" textlink="">
      <xdr:nvSpPr>
        <xdr:cNvPr id="569" name="n_3mainValue【学校施設】&#10;一人当たり面積">
          <a:extLst>
            <a:ext uri="{FF2B5EF4-FFF2-40B4-BE49-F238E27FC236}">
              <a16:creationId xmlns:a16="http://schemas.microsoft.com/office/drawing/2014/main" id="{00000000-0008-0000-0100-000039020000}"/>
            </a:ext>
          </a:extLst>
        </xdr:cNvPr>
        <xdr:cNvSpPr txBox="1"/>
      </xdr:nvSpPr>
      <xdr:spPr>
        <a:xfrm>
          <a:off x="17386377" y="949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0906911" y="145389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1207750" y="14312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0842791" y="14177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1207750" y="1394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08427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1207750" y="13576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08427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1207750" y="1320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08427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1207750" y="12846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079772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07977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3" name="【児童館】&#10;有形固定資産減価償却率グラフ枠">
          <a:extLst>
            <a:ext uri="{FF2B5EF4-FFF2-40B4-BE49-F238E27FC236}">
              <a16:creationId xmlns:a16="http://schemas.microsoft.com/office/drawing/2014/main" id="{00000000-0008-0000-0100-000051020000}"/>
            </a:ext>
          </a:extLst>
        </xdr:cNvPr>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148589</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flipV="1">
          <a:off x="14699614" y="12846050"/>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152416</xdr:rowOff>
    </xdr:from>
    <xdr:ext cx="405111" cy="259045"/>
    <xdr:sp macro="" textlink="">
      <xdr:nvSpPr>
        <xdr:cNvPr id="595" name="【児童館】&#10;有形固定資産減価償却率最小値テキスト">
          <a:extLst>
            <a:ext uri="{FF2B5EF4-FFF2-40B4-BE49-F238E27FC236}">
              <a16:creationId xmlns:a16="http://schemas.microsoft.com/office/drawing/2014/main" id="{00000000-0008-0000-0100-000053020000}"/>
            </a:ext>
          </a:extLst>
        </xdr:cNvPr>
        <xdr:cNvSpPr txBox="1"/>
      </xdr:nvSpPr>
      <xdr:spPr>
        <a:xfrm>
          <a:off x="14738350" y="14351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148589</xdr:rowOff>
    </xdr:from>
    <xdr:to>
      <xdr:col>86</xdr:col>
      <xdr:colOff>25400</xdr:colOff>
      <xdr:row>86</xdr:row>
      <xdr:rowOff>148589</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14611350" y="143471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97" name="【児童館】&#10;有形固定資産減価償却率最大値テキスト">
          <a:extLst>
            <a:ext uri="{FF2B5EF4-FFF2-40B4-BE49-F238E27FC236}">
              <a16:creationId xmlns:a16="http://schemas.microsoft.com/office/drawing/2014/main" id="{00000000-0008-0000-0100-000055020000}"/>
            </a:ext>
          </a:extLst>
        </xdr:cNvPr>
        <xdr:cNvSpPr txBox="1"/>
      </xdr:nvSpPr>
      <xdr:spPr>
        <a:xfrm>
          <a:off x="14738350" y="1262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14611350" y="12846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1922</xdr:rowOff>
    </xdr:from>
    <xdr:ext cx="405111" cy="259045"/>
    <xdr:sp macro="" textlink="">
      <xdr:nvSpPr>
        <xdr:cNvPr id="599" name="【児童館】&#10;有形固定資産減価償却率平均値テキスト">
          <a:extLst>
            <a:ext uri="{FF2B5EF4-FFF2-40B4-BE49-F238E27FC236}">
              <a16:creationId xmlns:a16="http://schemas.microsoft.com/office/drawing/2014/main" id="{00000000-0008-0000-0100-000057020000}"/>
            </a:ext>
          </a:extLst>
        </xdr:cNvPr>
        <xdr:cNvSpPr txBox="1"/>
      </xdr:nvSpPr>
      <xdr:spPr>
        <a:xfrm>
          <a:off x="14738350" y="13540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14649450" y="1356169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29211</xdr:rowOff>
    </xdr:from>
    <xdr:to>
      <xdr:col>81</xdr:col>
      <xdr:colOff>101600</xdr:colOff>
      <xdr:row>82</xdr:row>
      <xdr:rowOff>130811</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13887450" y="1356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69214</xdr:rowOff>
    </xdr:from>
    <xdr:to>
      <xdr:col>76</xdr:col>
      <xdr:colOff>165100</xdr:colOff>
      <xdr:row>82</xdr:row>
      <xdr:rowOff>170814</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13093700" y="136074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101600</xdr:rowOff>
    </xdr:from>
    <xdr:to>
      <xdr:col>72</xdr:col>
      <xdr:colOff>38100</xdr:colOff>
      <xdr:row>85</xdr:row>
      <xdr:rowOff>31750</xdr:rowOff>
    </xdr:to>
    <xdr:sp macro="" textlink="">
      <xdr:nvSpPr>
        <xdr:cNvPr id="603" name="フローチャート: 判断 602">
          <a:extLst>
            <a:ext uri="{FF2B5EF4-FFF2-40B4-BE49-F238E27FC236}">
              <a16:creationId xmlns:a16="http://schemas.microsoft.com/office/drawing/2014/main" id="{00000000-0008-0000-0100-00005B020000}"/>
            </a:ext>
          </a:extLst>
        </xdr:cNvPr>
        <xdr:cNvSpPr/>
      </xdr:nvSpPr>
      <xdr:spPr>
        <a:xfrm>
          <a:off x="12299950" y="139700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14649450" y="1355978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44466</xdr:rowOff>
    </xdr:from>
    <xdr:ext cx="405111" cy="259045"/>
    <xdr:sp macro="" textlink="">
      <xdr:nvSpPr>
        <xdr:cNvPr id="610" name="【児童館】&#10;有形固定資産減価償却率該当値テキスト">
          <a:extLst>
            <a:ext uri="{FF2B5EF4-FFF2-40B4-BE49-F238E27FC236}">
              <a16:creationId xmlns:a16="http://schemas.microsoft.com/office/drawing/2014/main" id="{00000000-0008-0000-0100-000062020000}"/>
            </a:ext>
          </a:extLst>
        </xdr:cNvPr>
        <xdr:cNvSpPr txBox="1"/>
      </xdr:nvSpPr>
      <xdr:spPr>
        <a:xfrm>
          <a:off x="14738350"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61595</xdr:rowOff>
    </xdr:from>
    <xdr:to>
      <xdr:col>81</xdr:col>
      <xdr:colOff>101600</xdr:colOff>
      <xdr:row>82</xdr:row>
      <xdr:rowOff>163195</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13887450" y="1359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72389</xdr:rowOff>
    </xdr:from>
    <xdr:to>
      <xdr:col>85</xdr:col>
      <xdr:colOff>127000</xdr:colOff>
      <xdr:row>82</xdr:row>
      <xdr:rowOff>112395</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flipV="1">
          <a:off x="13938250" y="13610589"/>
          <a:ext cx="762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101600</xdr:rowOff>
    </xdr:from>
    <xdr:to>
      <xdr:col>76</xdr:col>
      <xdr:colOff>165100</xdr:colOff>
      <xdr:row>83</xdr:row>
      <xdr:rowOff>31750</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13093700" y="13639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112395</xdr:rowOff>
    </xdr:from>
    <xdr:to>
      <xdr:col>81</xdr:col>
      <xdr:colOff>50800</xdr:colOff>
      <xdr:row>82</xdr:row>
      <xdr:rowOff>152400</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flipV="1">
          <a:off x="13144500" y="13650595"/>
          <a:ext cx="7937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82550</xdr:rowOff>
    </xdr:from>
    <xdr:to>
      <xdr:col>72</xdr:col>
      <xdr:colOff>38100</xdr:colOff>
      <xdr:row>78</xdr:row>
      <xdr:rowOff>12700</xdr:rowOff>
    </xdr:to>
    <xdr:sp macro="" textlink="">
      <xdr:nvSpPr>
        <xdr:cNvPr id="615" name="楕円 614">
          <a:extLst>
            <a:ext uri="{FF2B5EF4-FFF2-40B4-BE49-F238E27FC236}">
              <a16:creationId xmlns:a16="http://schemas.microsoft.com/office/drawing/2014/main" id="{00000000-0008-0000-0100-000067020000}"/>
            </a:ext>
          </a:extLst>
        </xdr:cNvPr>
        <xdr:cNvSpPr/>
      </xdr:nvSpPr>
      <xdr:spPr>
        <a:xfrm>
          <a:off x="12299950" y="12795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133350</xdr:rowOff>
    </xdr:from>
    <xdr:to>
      <xdr:col>76</xdr:col>
      <xdr:colOff>114300</xdr:colOff>
      <xdr:row>82</xdr:row>
      <xdr:rowOff>152400</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2344400" y="12846050"/>
          <a:ext cx="800100" cy="84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147338</xdr:rowOff>
    </xdr:from>
    <xdr:ext cx="405111" cy="259045"/>
    <xdr:sp macro="" textlink="">
      <xdr:nvSpPr>
        <xdr:cNvPr id="617" name="n_1aveValue【児童館】&#10;有形固定資産減価償却率">
          <a:extLst>
            <a:ext uri="{FF2B5EF4-FFF2-40B4-BE49-F238E27FC236}">
              <a16:creationId xmlns:a16="http://schemas.microsoft.com/office/drawing/2014/main" id="{00000000-0008-0000-0100-000069020000}"/>
            </a:ext>
          </a:extLst>
        </xdr:cNvPr>
        <xdr:cNvSpPr txBox="1"/>
      </xdr:nvSpPr>
      <xdr:spPr>
        <a:xfrm>
          <a:off x="13742044" y="13355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15891</xdr:rowOff>
    </xdr:from>
    <xdr:ext cx="405111" cy="259045"/>
    <xdr:sp macro="" textlink="">
      <xdr:nvSpPr>
        <xdr:cNvPr id="618" name="n_2aveValue【児童館】&#10;有形固定資産減価償却率">
          <a:extLst>
            <a:ext uri="{FF2B5EF4-FFF2-40B4-BE49-F238E27FC236}">
              <a16:creationId xmlns:a16="http://schemas.microsoft.com/office/drawing/2014/main" id="{00000000-0008-0000-0100-00006A020000}"/>
            </a:ext>
          </a:extLst>
        </xdr:cNvPr>
        <xdr:cNvSpPr txBox="1"/>
      </xdr:nvSpPr>
      <xdr:spPr>
        <a:xfrm>
          <a:off x="12960994" y="1338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22877</xdr:rowOff>
    </xdr:from>
    <xdr:ext cx="405111" cy="259045"/>
    <xdr:sp macro="" textlink="">
      <xdr:nvSpPr>
        <xdr:cNvPr id="619" name="n_3aveValue【児童館】&#10;有形固定資産減価償却率">
          <a:extLst>
            <a:ext uri="{FF2B5EF4-FFF2-40B4-BE49-F238E27FC236}">
              <a16:creationId xmlns:a16="http://schemas.microsoft.com/office/drawing/2014/main" id="{00000000-0008-0000-0100-00006B020000}"/>
            </a:ext>
          </a:extLst>
        </xdr:cNvPr>
        <xdr:cNvSpPr txBox="1"/>
      </xdr:nvSpPr>
      <xdr:spPr>
        <a:xfrm>
          <a:off x="12167244" y="1405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154322</xdr:rowOff>
    </xdr:from>
    <xdr:ext cx="405111" cy="259045"/>
    <xdr:sp macro="" textlink="">
      <xdr:nvSpPr>
        <xdr:cNvPr id="620" name="n_1mainValue【児童館】&#10;有形固定資産減価償却率">
          <a:extLst>
            <a:ext uri="{FF2B5EF4-FFF2-40B4-BE49-F238E27FC236}">
              <a16:creationId xmlns:a16="http://schemas.microsoft.com/office/drawing/2014/main" id="{00000000-0008-0000-0100-00006C020000}"/>
            </a:ext>
          </a:extLst>
        </xdr:cNvPr>
        <xdr:cNvSpPr txBox="1"/>
      </xdr:nvSpPr>
      <xdr:spPr>
        <a:xfrm>
          <a:off x="13742044" y="13692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22877</xdr:rowOff>
    </xdr:from>
    <xdr:ext cx="405111" cy="259045"/>
    <xdr:sp macro="" textlink="">
      <xdr:nvSpPr>
        <xdr:cNvPr id="621" name="n_2mainValue【児童館】&#10;有形固定資産減価償却率">
          <a:extLst>
            <a:ext uri="{FF2B5EF4-FFF2-40B4-BE49-F238E27FC236}">
              <a16:creationId xmlns:a16="http://schemas.microsoft.com/office/drawing/2014/main" id="{00000000-0008-0000-0100-00006D020000}"/>
            </a:ext>
          </a:extLst>
        </xdr:cNvPr>
        <xdr:cNvSpPr txBox="1"/>
      </xdr:nvSpPr>
      <xdr:spPr>
        <a:xfrm>
          <a:off x="1296099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76</xdr:row>
      <xdr:rowOff>29227</xdr:rowOff>
    </xdr:from>
    <xdr:ext cx="469744" cy="259045"/>
    <xdr:sp macro="" textlink="">
      <xdr:nvSpPr>
        <xdr:cNvPr id="622" name="n_3mainValue【児童館】&#10;有形固定資産減価償却率">
          <a:extLst>
            <a:ext uri="{FF2B5EF4-FFF2-40B4-BE49-F238E27FC236}">
              <a16:creationId xmlns:a16="http://schemas.microsoft.com/office/drawing/2014/main" id="{00000000-0008-0000-0100-00006E020000}"/>
            </a:ext>
          </a:extLst>
        </xdr:cNvPr>
        <xdr:cNvSpPr txBox="1"/>
      </xdr:nvSpPr>
      <xdr:spPr>
        <a:xfrm>
          <a:off x="12134927" y="1257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6459200" y="143609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604917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6459200" y="140471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6049171" y="13911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6459200" y="137332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6049171" y="135973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6459200" y="13419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6049171" y="1328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6459200" y="131054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6049171" y="129696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6459200" y="127916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6049171" y="126557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7" name="【児童館】&#10;一人当たり面積グラフ枠">
          <a:extLst>
            <a:ext uri="{FF2B5EF4-FFF2-40B4-BE49-F238E27FC236}">
              <a16:creationId xmlns:a16="http://schemas.microsoft.com/office/drawing/2014/main" id="{00000000-0008-0000-0100-000087020000}"/>
            </a:ext>
          </a:extLst>
        </xdr:cNvPr>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68036</xdr:rowOff>
    </xdr:from>
    <xdr:to>
      <xdr:col>116</xdr:col>
      <xdr:colOff>62864</xdr:colOff>
      <xdr:row>86</xdr:row>
      <xdr:rowOff>125186</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flipV="1">
          <a:off x="19951064" y="12780736"/>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129013</xdr:rowOff>
    </xdr:from>
    <xdr:ext cx="469744" cy="259045"/>
    <xdr:sp macro="" textlink="">
      <xdr:nvSpPr>
        <xdr:cNvPr id="649" name="【児童館】&#10;一人当たり面積最小値テキスト">
          <a:extLst>
            <a:ext uri="{FF2B5EF4-FFF2-40B4-BE49-F238E27FC236}">
              <a16:creationId xmlns:a16="http://schemas.microsoft.com/office/drawing/2014/main" id="{00000000-0008-0000-0100-000089020000}"/>
            </a:ext>
          </a:extLst>
        </xdr:cNvPr>
        <xdr:cNvSpPr txBox="1"/>
      </xdr:nvSpPr>
      <xdr:spPr>
        <a:xfrm>
          <a:off x="19989800" y="1432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125186</xdr:rowOff>
    </xdr:from>
    <xdr:to>
      <xdr:col>116</xdr:col>
      <xdr:colOff>152400</xdr:colOff>
      <xdr:row>86</xdr:row>
      <xdr:rowOff>125186</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9881850" y="143237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14713</xdr:rowOff>
    </xdr:from>
    <xdr:ext cx="469744" cy="259045"/>
    <xdr:sp macro="" textlink="">
      <xdr:nvSpPr>
        <xdr:cNvPr id="651" name="【児童館】&#10;一人当たり面積最大値テキスト">
          <a:extLst>
            <a:ext uri="{FF2B5EF4-FFF2-40B4-BE49-F238E27FC236}">
              <a16:creationId xmlns:a16="http://schemas.microsoft.com/office/drawing/2014/main" id="{00000000-0008-0000-0100-00008B020000}"/>
            </a:ext>
          </a:extLst>
        </xdr:cNvPr>
        <xdr:cNvSpPr txBox="1"/>
      </xdr:nvSpPr>
      <xdr:spPr>
        <a:xfrm>
          <a:off x="19989800" y="1256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68036</xdr:rowOff>
    </xdr:from>
    <xdr:to>
      <xdr:col>116</xdr:col>
      <xdr:colOff>152400</xdr:colOff>
      <xdr:row>77</xdr:row>
      <xdr:rowOff>68036</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9881850" y="127807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164391</xdr:rowOff>
    </xdr:from>
    <xdr:ext cx="469744" cy="259045"/>
    <xdr:sp macro="" textlink="">
      <xdr:nvSpPr>
        <xdr:cNvPr id="653" name="【児童館】&#10;一人当たり面積平均値テキスト">
          <a:extLst>
            <a:ext uri="{FF2B5EF4-FFF2-40B4-BE49-F238E27FC236}">
              <a16:creationId xmlns:a16="http://schemas.microsoft.com/office/drawing/2014/main" id="{00000000-0008-0000-0100-00008D020000}"/>
            </a:ext>
          </a:extLst>
        </xdr:cNvPr>
        <xdr:cNvSpPr txBox="1"/>
      </xdr:nvSpPr>
      <xdr:spPr>
        <a:xfrm>
          <a:off x="19989800" y="13867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14514</xdr:rowOff>
    </xdr:from>
    <xdr:to>
      <xdr:col>116</xdr:col>
      <xdr:colOff>114300</xdr:colOff>
      <xdr:row>84</xdr:row>
      <xdr:rowOff>116114</xdr:rowOff>
    </xdr:to>
    <xdr:sp macro="" textlink="">
      <xdr:nvSpPr>
        <xdr:cNvPr id="654" name="フローチャート: 判断 653">
          <a:extLst>
            <a:ext uri="{FF2B5EF4-FFF2-40B4-BE49-F238E27FC236}">
              <a16:creationId xmlns:a16="http://schemas.microsoft.com/office/drawing/2014/main" id="{00000000-0008-0000-0100-00008E020000}"/>
            </a:ext>
          </a:extLst>
        </xdr:cNvPr>
        <xdr:cNvSpPr/>
      </xdr:nvSpPr>
      <xdr:spPr>
        <a:xfrm>
          <a:off x="199009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14514</xdr:rowOff>
    </xdr:from>
    <xdr:to>
      <xdr:col>112</xdr:col>
      <xdr:colOff>38100</xdr:colOff>
      <xdr:row>84</xdr:row>
      <xdr:rowOff>116114</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19157950" y="138829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834515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68943</xdr:rowOff>
    </xdr:from>
    <xdr:to>
      <xdr:col>102</xdr:col>
      <xdr:colOff>165100</xdr:colOff>
      <xdr:row>84</xdr:row>
      <xdr:rowOff>170543</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7551400" y="139373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907</xdr:rowOff>
    </xdr:from>
    <xdr:to>
      <xdr:col>116</xdr:col>
      <xdr:colOff>114300</xdr:colOff>
      <xdr:row>83</xdr:row>
      <xdr:rowOff>102507</xdr:rowOff>
    </xdr:to>
    <xdr:sp macro="" textlink="">
      <xdr:nvSpPr>
        <xdr:cNvPr id="663" name="楕円 662">
          <a:extLst>
            <a:ext uri="{FF2B5EF4-FFF2-40B4-BE49-F238E27FC236}">
              <a16:creationId xmlns:a16="http://schemas.microsoft.com/office/drawing/2014/main" id="{00000000-0008-0000-0100-000097020000}"/>
            </a:ext>
          </a:extLst>
        </xdr:cNvPr>
        <xdr:cNvSpPr/>
      </xdr:nvSpPr>
      <xdr:spPr>
        <a:xfrm>
          <a:off x="19900900" y="1370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23784</xdr:rowOff>
    </xdr:from>
    <xdr:ext cx="469744" cy="259045"/>
    <xdr:sp macro="" textlink="">
      <xdr:nvSpPr>
        <xdr:cNvPr id="664" name="【児童館】&#10;一人当たり面積該当値テキスト">
          <a:extLst>
            <a:ext uri="{FF2B5EF4-FFF2-40B4-BE49-F238E27FC236}">
              <a16:creationId xmlns:a16="http://schemas.microsoft.com/office/drawing/2014/main" id="{00000000-0008-0000-0100-000098020000}"/>
            </a:ext>
          </a:extLst>
        </xdr:cNvPr>
        <xdr:cNvSpPr txBox="1"/>
      </xdr:nvSpPr>
      <xdr:spPr>
        <a:xfrm>
          <a:off x="19989800" y="1356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11793</xdr:rowOff>
    </xdr:from>
    <xdr:to>
      <xdr:col>112</xdr:col>
      <xdr:colOff>38100</xdr:colOff>
      <xdr:row>83</xdr:row>
      <xdr:rowOff>113393</xdr:rowOff>
    </xdr:to>
    <xdr:sp macro="" textlink="">
      <xdr:nvSpPr>
        <xdr:cNvPr id="665" name="楕円 664">
          <a:extLst>
            <a:ext uri="{FF2B5EF4-FFF2-40B4-BE49-F238E27FC236}">
              <a16:creationId xmlns:a16="http://schemas.microsoft.com/office/drawing/2014/main" id="{00000000-0008-0000-0100-000099020000}"/>
            </a:ext>
          </a:extLst>
        </xdr:cNvPr>
        <xdr:cNvSpPr/>
      </xdr:nvSpPr>
      <xdr:spPr>
        <a:xfrm>
          <a:off x="19157950" y="1371509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51707</xdr:rowOff>
    </xdr:from>
    <xdr:to>
      <xdr:col>116</xdr:col>
      <xdr:colOff>63500</xdr:colOff>
      <xdr:row>83</xdr:row>
      <xdr:rowOff>62593</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flipV="1">
          <a:off x="19202400" y="13755007"/>
          <a:ext cx="7493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11793</xdr:rowOff>
    </xdr:from>
    <xdr:to>
      <xdr:col>107</xdr:col>
      <xdr:colOff>101600</xdr:colOff>
      <xdr:row>83</xdr:row>
      <xdr:rowOff>113393</xdr:rowOff>
    </xdr:to>
    <xdr:sp macro="" textlink="">
      <xdr:nvSpPr>
        <xdr:cNvPr id="667" name="楕円 666">
          <a:extLst>
            <a:ext uri="{FF2B5EF4-FFF2-40B4-BE49-F238E27FC236}">
              <a16:creationId xmlns:a16="http://schemas.microsoft.com/office/drawing/2014/main" id="{00000000-0008-0000-0100-00009B020000}"/>
            </a:ext>
          </a:extLst>
        </xdr:cNvPr>
        <xdr:cNvSpPr/>
      </xdr:nvSpPr>
      <xdr:spPr>
        <a:xfrm>
          <a:off x="18345150" y="1371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62593</xdr:rowOff>
    </xdr:from>
    <xdr:to>
      <xdr:col>111</xdr:col>
      <xdr:colOff>177800</xdr:colOff>
      <xdr:row>83</xdr:row>
      <xdr:rowOff>62593</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8395950" y="13765893"/>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164193</xdr:rowOff>
    </xdr:from>
    <xdr:to>
      <xdr:col>102</xdr:col>
      <xdr:colOff>165100</xdr:colOff>
      <xdr:row>84</xdr:row>
      <xdr:rowOff>94343</xdr:rowOff>
    </xdr:to>
    <xdr:sp macro="" textlink="">
      <xdr:nvSpPr>
        <xdr:cNvPr id="669" name="楕円 668">
          <a:extLst>
            <a:ext uri="{FF2B5EF4-FFF2-40B4-BE49-F238E27FC236}">
              <a16:creationId xmlns:a16="http://schemas.microsoft.com/office/drawing/2014/main" id="{00000000-0008-0000-0100-00009D020000}"/>
            </a:ext>
          </a:extLst>
        </xdr:cNvPr>
        <xdr:cNvSpPr/>
      </xdr:nvSpPr>
      <xdr:spPr>
        <a:xfrm>
          <a:off x="17551400" y="138674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62593</xdr:rowOff>
    </xdr:from>
    <xdr:to>
      <xdr:col>107</xdr:col>
      <xdr:colOff>50800</xdr:colOff>
      <xdr:row>84</xdr:row>
      <xdr:rowOff>43543</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flipV="1">
          <a:off x="17602200" y="13765893"/>
          <a:ext cx="793750" cy="14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107241</xdr:rowOff>
    </xdr:from>
    <xdr:ext cx="469744" cy="259045"/>
    <xdr:sp macro="" textlink="">
      <xdr:nvSpPr>
        <xdr:cNvPr id="671" name="n_1aveValue【児童館】&#10;一人当たり面積">
          <a:extLst>
            <a:ext uri="{FF2B5EF4-FFF2-40B4-BE49-F238E27FC236}">
              <a16:creationId xmlns:a16="http://schemas.microsoft.com/office/drawing/2014/main" id="{00000000-0008-0000-0100-00009F020000}"/>
            </a:ext>
          </a:extLst>
        </xdr:cNvPr>
        <xdr:cNvSpPr txBox="1"/>
      </xdr:nvSpPr>
      <xdr:spPr>
        <a:xfrm>
          <a:off x="18980227" y="1397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672" name="n_2aveValue【児童館】&#10;一人当たり面積">
          <a:extLst>
            <a:ext uri="{FF2B5EF4-FFF2-40B4-BE49-F238E27FC236}">
              <a16:creationId xmlns:a16="http://schemas.microsoft.com/office/drawing/2014/main" id="{00000000-0008-0000-0100-0000A0020000}"/>
            </a:ext>
          </a:extLst>
        </xdr:cNvPr>
        <xdr:cNvSpPr txBox="1"/>
      </xdr:nvSpPr>
      <xdr:spPr>
        <a:xfrm>
          <a:off x="181801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161670</xdr:rowOff>
    </xdr:from>
    <xdr:ext cx="469744" cy="259045"/>
    <xdr:sp macro="" textlink="">
      <xdr:nvSpPr>
        <xdr:cNvPr id="673" name="n_3aveValue【児童館】&#10;一人当たり面積">
          <a:extLst>
            <a:ext uri="{FF2B5EF4-FFF2-40B4-BE49-F238E27FC236}">
              <a16:creationId xmlns:a16="http://schemas.microsoft.com/office/drawing/2014/main" id="{00000000-0008-0000-0100-0000A1020000}"/>
            </a:ext>
          </a:extLst>
        </xdr:cNvPr>
        <xdr:cNvSpPr txBox="1"/>
      </xdr:nvSpPr>
      <xdr:spPr>
        <a:xfrm>
          <a:off x="17386377" y="14030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129920</xdr:rowOff>
    </xdr:from>
    <xdr:ext cx="469744" cy="259045"/>
    <xdr:sp macro="" textlink="">
      <xdr:nvSpPr>
        <xdr:cNvPr id="674" name="n_1mainValue【児童館】&#10;一人当たり面積">
          <a:extLst>
            <a:ext uri="{FF2B5EF4-FFF2-40B4-BE49-F238E27FC236}">
              <a16:creationId xmlns:a16="http://schemas.microsoft.com/office/drawing/2014/main" id="{00000000-0008-0000-0100-0000A2020000}"/>
            </a:ext>
          </a:extLst>
        </xdr:cNvPr>
        <xdr:cNvSpPr txBox="1"/>
      </xdr:nvSpPr>
      <xdr:spPr>
        <a:xfrm>
          <a:off x="18980227" y="1350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129920</xdr:rowOff>
    </xdr:from>
    <xdr:ext cx="469744" cy="259045"/>
    <xdr:sp macro="" textlink="">
      <xdr:nvSpPr>
        <xdr:cNvPr id="675" name="n_2mainValue【児童館】&#10;一人当たり面積">
          <a:extLst>
            <a:ext uri="{FF2B5EF4-FFF2-40B4-BE49-F238E27FC236}">
              <a16:creationId xmlns:a16="http://schemas.microsoft.com/office/drawing/2014/main" id="{00000000-0008-0000-0100-0000A3020000}"/>
            </a:ext>
          </a:extLst>
        </xdr:cNvPr>
        <xdr:cNvSpPr txBox="1"/>
      </xdr:nvSpPr>
      <xdr:spPr>
        <a:xfrm>
          <a:off x="18180127" y="1350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110870</xdr:rowOff>
    </xdr:from>
    <xdr:ext cx="469744" cy="259045"/>
    <xdr:sp macro="" textlink="">
      <xdr:nvSpPr>
        <xdr:cNvPr id="676" name="n_3mainValue【児童館】&#10;一人当たり面積">
          <a:extLst>
            <a:ext uri="{FF2B5EF4-FFF2-40B4-BE49-F238E27FC236}">
              <a16:creationId xmlns:a16="http://schemas.microsoft.com/office/drawing/2014/main" id="{00000000-0008-0000-0100-0000A4020000}"/>
            </a:ext>
          </a:extLst>
        </xdr:cNvPr>
        <xdr:cNvSpPr txBox="1"/>
      </xdr:nvSpPr>
      <xdr:spPr>
        <a:xfrm>
          <a:off x="17386377" y="1364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7" name="正方形/長方形 676">
          <a:extLst>
            <a:ext uri="{FF2B5EF4-FFF2-40B4-BE49-F238E27FC236}">
              <a16:creationId xmlns:a16="http://schemas.microsoft.com/office/drawing/2014/main" id="{00000000-0008-0000-0100-0000A5020000}"/>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8" name="正方形/長方形 677">
          <a:extLst>
            <a:ext uri="{FF2B5EF4-FFF2-40B4-BE49-F238E27FC236}">
              <a16:creationId xmlns:a16="http://schemas.microsoft.com/office/drawing/2014/main" id="{00000000-0008-0000-0100-0000A6020000}"/>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9" name="正方形/長方形 678">
          <a:extLst>
            <a:ext uri="{FF2B5EF4-FFF2-40B4-BE49-F238E27FC236}">
              <a16:creationId xmlns:a16="http://schemas.microsoft.com/office/drawing/2014/main" id="{00000000-0008-0000-0100-0000A7020000}"/>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0" name="正方形/長方形 679">
          <a:extLst>
            <a:ext uri="{FF2B5EF4-FFF2-40B4-BE49-F238E27FC236}">
              <a16:creationId xmlns:a16="http://schemas.microsoft.com/office/drawing/2014/main" id="{00000000-0008-0000-0100-0000A8020000}"/>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10842791" y="18209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1207750" y="17907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0842791" y="1777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1207750" y="17468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0842791" y="17332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1207750" y="1702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0842791" y="1688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1207750" y="16586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0797721" y="16450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079772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8" name="【公民館】&#10;有形固定資産減価償却率グラフ枠">
          <a:extLst>
            <a:ext uri="{FF2B5EF4-FFF2-40B4-BE49-F238E27FC236}">
              <a16:creationId xmlns:a16="http://schemas.microsoft.com/office/drawing/2014/main" id="{00000000-0008-0000-0100-0000BA020000}"/>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131063</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flipV="1">
          <a:off x="14699614" y="16586200"/>
          <a:ext cx="0" cy="1375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134890</xdr:rowOff>
    </xdr:from>
    <xdr:ext cx="405111" cy="259045"/>
    <xdr:sp macro="" textlink="">
      <xdr:nvSpPr>
        <xdr:cNvPr id="700" name="【公民館】&#10;有形固定資産減価償却率最小値テキスト">
          <a:extLst>
            <a:ext uri="{FF2B5EF4-FFF2-40B4-BE49-F238E27FC236}">
              <a16:creationId xmlns:a16="http://schemas.microsoft.com/office/drawing/2014/main" id="{00000000-0008-0000-0100-0000BC020000}"/>
            </a:ext>
          </a:extLst>
        </xdr:cNvPr>
        <xdr:cNvSpPr txBox="1"/>
      </xdr:nvSpPr>
      <xdr:spPr>
        <a:xfrm>
          <a:off x="14738350" y="17965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131063</xdr:rowOff>
    </xdr:from>
    <xdr:to>
      <xdr:col>86</xdr:col>
      <xdr:colOff>25400</xdr:colOff>
      <xdr:row>108</xdr:row>
      <xdr:rowOff>131063</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4611350" y="179618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702" name="【公民館】&#10;有形固定資産減価償却率最大値テキスト">
          <a:extLst>
            <a:ext uri="{FF2B5EF4-FFF2-40B4-BE49-F238E27FC236}">
              <a16:creationId xmlns:a16="http://schemas.microsoft.com/office/drawing/2014/main" id="{00000000-0008-0000-0100-0000BE020000}"/>
            </a:ext>
          </a:extLst>
        </xdr:cNvPr>
        <xdr:cNvSpPr txBox="1"/>
      </xdr:nvSpPr>
      <xdr:spPr>
        <a:xfrm>
          <a:off x="14738350" y="1636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4611350" y="16586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91712</xdr:rowOff>
    </xdr:from>
    <xdr:ext cx="405111" cy="259045"/>
    <xdr:sp macro="" textlink="">
      <xdr:nvSpPr>
        <xdr:cNvPr id="704" name="【公民館】&#10;有形固定資産減価償却率平均値テキスト">
          <a:extLst>
            <a:ext uri="{FF2B5EF4-FFF2-40B4-BE49-F238E27FC236}">
              <a16:creationId xmlns:a16="http://schemas.microsoft.com/office/drawing/2014/main" id="{00000000-0008-0000-0100-0000C0020000}"/>
            </a:ext>
          </a:extLst>
        </xdr:cNvPr>
        <xdr:cNvSpPr txBox="1"/>
      </xdr:nvSpPr>
      <xdr:spPr>
        <a:xfrm>
          <a:off x="14738350" y="1709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68835</xdr:rowOff>
    </xdr:from>
    <xdr:to>
      <xdr:col>85</xdr:col>
      <xdr:colOff>177800</xdr:colOff>
      <xdr:row>104</xdr:row>
      <xdr:rowOff>170435</xdr:rowOff>
    </xdr:to>
    <xdr:sp macro="" textlink="">
      <xdr:nvSpPr>
        <xdr:cNvPr id="705" name="フローチャート: 判断 704">
          <a:extLst>
            <a:ext uri="{FF2B5EF4-FFF2-40B4-BE49-F238E27FC236}">
              <a16:creationId xmlns:a16="http://schemas.microsoft.com/office/drawing/2014/main" id="{00000000-0008-0000-0100-0000C1020000}"/>
            </a:ext>
          </a:extLst>
        </xdr:cNvPr>
        <xdr:cNvSpPr/>
      </xdr:nvSpPr>
      <xdr:spPr>
        <a:xfrm>
          <a:off x="14649450" y="172392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87122</xdr:rowOff>
    </xdr:from>
    <xdr:to>
      <xdr:col>81</xdr:col>
      <xdr:colOff>101600</xdr:colOff>
      <xdr:row>105</xdr:row>
      <xdr:rowOff>17272</xdr:rowOff>
    </xdr:to>
    <xdr:sp macro="" textlink="">
      <xdr:nvSpPr>
        <xdr:cNvPr id="706" name="フローチャート: 判断 705">
          <a:extLst>
            <a:ext uri="{FF2B5EF4-FFF2-40B4-BE49-F238E27FC236}">
              <a16:creationId xmlns:a16="http://schemas.microsoft.com/office/drawing/2014/main" id="{00000000-0008-0000-0100-0000C2020000}"/>
            </a:ext>
          </a:extLst>
        </xdr:cNvPr>
        <xdr:cNvSpPr/>
      </xdr:nvSpPr>
      <xdr:spPr>
        <a:xfrm>
          <a:off x="13887450" y="172575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169418</xdr:rowOff>
    </xdr:from>
    <xdr:to>
      <xdr:col>76</xdr:col>
      <xdr:colOff>165100</xdr:colOff>
      <xdr:row>105</xdr:row>
      <xdr:rowOff>99568</xdr:rowOff>
    </xdr:to>
    <xdr:sp macro="" textlink="">
      <xdr:nvSpPr>
        <xdr:cNvPr id="707" name="フローチャート: 判断 706">
          <a:extLst>
            <a:ext uri="{FF2B5EF4-FFF2-40B4-BE49-F238E27FC236}">
              <a16:creationId xmlns:a16="http://schemas.microsoft.com/office/drawing/2014/main" id="{00000000-0008-0000-0100-0000C3020000}"/>
            </a:ext>
          </a:extLst>
        </xdr:cNvPr>
        <xdr:cNvSpPr/>
      </xdr:nvSpPr>
      <xdr:spPr>
        <a:xfrm>
          <a:off x="13093700" y="1733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123698</xdr:rowOff>
    </xdr:from>
    <xdr:to>
      <xdr:col>72</xdr:col>
      <xdr:colOff>38100</xdr:colOff>
      <xdr:row>105</xdr:row>
      <xdr:rowOff>53848</xdr:rowOff>
    </xdr:to>
    <xdr:sp macro="" textlink="">
      <xdr:nvSpPr>
        <xdr:cNvPr id="708" name="フローチャート: 判断 707">
          <a:extLst>
            <a:ext uri="{FF2B5EF4-FFF2-40B4-BE49-F238E27FC236}">
              <a16:creationId xmlns:a16="http://schemas.microsoft.com/office/drawing/2014/main" id="{00000000-0008-0000-0100-0000C4020000}"/>
            </a:ext>
          </a:extLst>
        </xdr:cNvPr>
        <xdr:cNvSpPr/>
      </xdr:nvSpPr>
      <xdr:spPr>
        <a:xfrm>
          <a:off x="12299950" y="1729409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157987</xdr:rowOff>
    </xdr:from>
    <xdr:to>
      <xdr:col>85</xdr:col>
      <xdr:colOff>177800</xdr:colOff>
      <xdr:row>107</xdr:row>
      <xdr:rowOff>88137</xdr:rowOff>
    </xdr:to>
    <xdr:sp macro="" textlink="">
      <xdr:nvSpPr>
        <xdr:cNvPr id="714" name="楕円 713">
          <a:extLst>
            <a:ext uri="{FF2B5EF4-FFF2-40B4-BE49-F238E27FC236}">
              <a16:creationId xmlns:a16="http://schemas.microsoft.com/office/drawing/2014/main" id="{00000000-0008-0000-0100-0000CA020000}"/>
            </a:ext>
          </a:extLst>
        </xdr:cNvPr>
        <xdr:cNvSpPr/>
      </xdr:nvSpPr>
      <xdr:spPr>
        <a:xfrm>
          <a:off x="14649450" y="1765858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136414</xdr:rowOff>
    </xdr:from>
    <xdr:ext cx="405111" cy="259045"/>
    <xdr:sp macro="" textlink="">
      <xdr:nvSpPr>
        <xdr:cNvPr id="715" name="【公民館】&#10;有形固定資産減価償却率該当値テキスト">
          <a:extLst>
            <a:ext uri="{FF2B5EF4-FFF2-40B4-BE49-F238E27FC236}">
              <a16:creationId xmlns:a16="http://schemas.microsoft.com/office/drawing/2014/main" id="{00000000-0008-0000-0100-0000CB020000}"/>
            </a:ext>
          </a:extLst>
        </xdr:cNvPr>
        <xdr:cNvSpPr txBox="1"/>
      </xdr:nvSpPr>
      <xdr:spPr>
        <a:xfrm>
          <a:off x="14738350" y="17637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82550</xdr:rowOff>
    </xdr:from>
    <xdr:to>
      <xdr:col>81</xdr:col>
      <xdr:colOff>101600</xdr:colOff>
      <xdr:row>105</xdr:row>
      <xdr:rowOff>12700</xdr:rowOff>
    </xdr:to>
    <xdr:sp macro="" textlink="">
      <xdr:nvSpPr>
        <xdr:cNvPr id="716" name="楕円 715">
          <a:extLst>
            <a:ext uri="{FF2B5EF4-FFF2-40B4-BE49-F238E27FC236}">
              <a16:creationId xmlns:a16="http://schemas.microsoft.com/office/drawing/2014/main" id="{00000000-0008-0000-0100-0000CC020000}"/>
            </a:ext>
          </a:extLst>
        </xdr:cNvPr>
        <xdr:cNvSpPr/>
      </xdr:nvSpPr>
      <xdr:spPr>
        <a:xfrm>
          <a:off x="13887450" y="17252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133350</xdr:rowOff>
    </xdr:from>
    <xdr:to>
      <xdr:col>85</xdr:col>
      <xdr:colOff>127000</xdr:colOff>
      <xdr:row>107</xdr:row>
      <xdr:rowOff>37337</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13938250" y="17303750"/>
          <a:ext cx="762000" cy="39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718" name="楕円 717">
          <a:extLst>
            <a:ext uri="{FF2B5EF4-FFF2-40B4-BE49-F238E27FC236}">
              <a16:creationId xmlns:a16="http://schemas.microsoft.com/office/drawing/2014/main" id="{00000000-0008-0000-0100-0000CE020000}"/>
            </a:ext>
          </a:extLst>
        </xdr:cNvPr>
        <xdr:cNvSpPr/>
      </xdr:nvSpPr>
      <xdr:spPr>
        <a:xfrm>
          <a:off x="13093700" y="172872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133350</xdr:rowOff>
    </xdr:from>
    <xdr:to>
      <xdr:col>81</xdr:col>
      <xdr:colOff>50800</xdr:colOff>
      <xdr:row>104</xdr:row>
      <xdr:rowOff>167639</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flipV="1">
          <a:off x="13144500" y="17303750"/>
          <a:ext cx="7937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71120</xdr:rowOff>
    </xdr:from>
    <xdr:to>
      <xdr:col>72</xdr:col>
      <xdr:colOff>38100</xdr:colOff>
      <xdr:row>105</xdr:row>
      <xdr:rowOff>1270</xdr:rowOff>
    </xdr:to>
    <xdr:sp macro="" textlink="">
      <xdr:nvSpPr>
        <xdr:cNvPr id="720" name="楕円 719">
          <a:extLst>
            <a:ext uri="{FF2B5EF4-FFF2-40B4-BE49-F238E27FC236}">
              <a16:creationId xmlns:a16="http://schemas.microsoft.com/office/drawing/2014/main" id="{00000000-0008-0000-0100-0000D0020000}"/>
            </a:ext>
          </a:extLst>
        </xdr:cNvPr>
        <xdr:cNvSpPr/>
      </xdr:nvSpPr>
      <xdr:spPr>
        <a:xfrm>
          <a:off x="12299950" y="172415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121920</xdr:rowOff>
    </xdr:from>
    <xdr:to>
      <xdr:col>76</xdr:col>
      <xdr:colOff>114300</xdr:colOff>
      <xdr:row>104</xdr:row>
      <xdr:rowOff>167639</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12344400" y="17292320"/>
          <a:ext cx="8001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8399</xdr:rowOff>
    </xdr:from>
    <xdr:ext cx="405111" cy="259045"/>
    <xdr:sp macro="" textlink="">
      <xdr:nvSpPr>
        <xdr:cNvPr id="722" name="n_1aveValue【公民館】&#10;有形固定資産減価償却率">
          <a:extLst>
            <a:ext uri="{FF2B5EF4-FFF2-40B4-BE49-F238E27FC236}">
              <a16:creationId xmlns:a16="http://schemas.microsoft.com/office/drawing/2014/main" id="{00000000-0008-0000-0100-0000D2020000}"/>
            </a:ext>
          </a:extLst>
        </xdr:cNvPr>
        <xdr:cNvSpPr txBox="1"/>
      </xdr:nvSpPr>
      <xdr:spPr>
        <a:xfrm>
          <a:off x="13742044" y="17343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90695</xdr:rowOff>
    </xdr:from>
    <xdr:ext cx="405111" cy="259045"/>
    <xdr:sp macro="" textlink="">
      <xdr:nvSpPr>
        <xdr:cNvPr id="723" name="n_2aveValue【公民館】&#10;有形固定資産減価償却率">
          <a:extLst>
            <a:ext uri="{FF2B5EF4-FFF2-40B4-BE49-F238E27FC236}">
              <a16:creationId xmlns:a16="http://schemas.microsoft.com/office/drawing/2014/main" id="{00000000-0008-0000-0100-0000D3020000}"/>
            </a:ext>
          </a:extLst>
        </xdr:cNvPr>
        <xdr:cNvSpPr txBox="1"/>
      </xdr:nvSpPr>
      <xdr:spPr>
        <a:xfrm>
          <a:off x="12960994" y="17426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44975</xdr:rowOff>
    </xdr:from>
    <xdr:ext cx="405111" cy="259045"/>
    <xdr:sp macro="" textlink="">
      <xdr:nvSpPr>
        <xdr:cNvPr id="724" name="n_3aveValue【公民館】&#10;有形固定資産減価償却率">
          <a:extLst>
            <a:ext uri="{FF2B5EF4-FFF2-40B4-BE49-F238E27FC236}">
              <a16:creationId xmlns:a16="http://schemas.microsoft.com/office/drawing/2014/main" id="{00000000-0008-0000-0100-0000D4020000}"/>
            </a:ext>
          </a:extLst>
        </xdr:cNvPr>
        <xdr:cNvSpPr txBox="1"/>
      </xdr:nvSpPr>
      <xdr:spPr>
        <a:xfrm>
          <a:off x="12167244" y="17380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29227</xdr:rowOff>
    </xdr:from>
    <xdr:ext cx="405111" cy="259045"/>
    <xdr:sp macro="" textlink="">
      <xdr:nvSpPr>
        <xdr:cNvPr id="725" name="n_1mainValue【公民館】&#10;有形固定資産減価償却率">
          <a:extLst>
            <a:ext uri="{FF2B5EF4-FFF2-40B4-BE49-F238E27FC236}">
              <a16:creationId xmlns:a16="http://schemas.microsoft.com/office/drawing/2014/main" id="{00000000-0008-0000-0100-0000D5020000}"/>
            </a:ext>
          </a:extLst>
        </xdr:cNvPr>
        <xdr:cNvSpPr txBox="1"/>
      </xdr:nvSpPr>
      <xdr:spPr>
        <a:xfrm>
          <a:off x="13742044" y="1703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726" name="n_2mainValue【公民館】&#10;有形固定資産減価償却率">
          <a:extLst>
            <a:ext uri="{FF2B5EF4-FFF2-40B4-BE49-F238E27FC236}">
              <a16:creationId xmlns:a16="http://schemas.microsoft.com/office/drawing/2014/main" id="{00000000-0008-0000-0100-0000D6020000}"/>
            </a:ext>
          </a:extLst>
        </xdr:cNvPr>
        <xdr:cNvSpPr txBox="1"/>
      </xdr:nvSpPr>
      <xdr:spPr>
        <a:xfrm>
          <a:off x="12960994" y="1706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17797</xdr:rowOff>
    </xdr:from>
    <xdr:ext cx="405111" cy="259045"/>
    <xdr:sp macro="" textlink="">
      <xdr:nvSpPr>
        <xdr:cNvPr id="727" name="n_3mainValue【公民館】&#10;有形固定資産減価償却率">
          <a:extLst>
            <a:ext uri="{FF2B5EF4-FFF2-40B4-BE49-F238E27FC236}">
              <a16:creationId xmlns:a16="http://schemas.microsoft.com/office/drawing/2014/main" id="{00000000-0008-0000-0100-0000D7020000}"/>
            </a:ext>
          </a:extLst>
        </xdr:cNvPr>
        <xdr:cNvSpPr txBox="1"/>
      </xdr:nvSpPr>
      <xdr:spPr>
        <a:xfrm>
          <a:off x="12167244"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a:off x="16459200" y="1803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1604917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a:off x="16459200" y="177174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16049171" y="175815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a:off x="16459200" y="17403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16049171" y="172676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16459200" y="170896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6049171" y="169537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6459200" y="167757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6049171" y="16639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6459200" y="164619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6049171" y="163260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2" name="【公民館】&#10;一人当たり面積グラフ枠">
          <a:extLst>
            <a:ext uri="{FF2B5EF4-FFF2-40B4-BE49-F238E27FC236}">
              <a16:creationId xmlns:a16="http://schemas.microsoft.com/office/drawing/2014/main" id="{00000000-0008-0000-0100-0000F0020000}"/>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169818</xdr:rowOff>
    </xdr:from>
    <xdr:to>
      <xdr:col>116</xdr:col>
      <xdr:colOff>62864</xdr:colOff>
      <xdr:row>108</xdr:row>
      <xdr:rowOff>126274</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flipV="1">
          <a:off x="19951064" y="16673468"/>
          <a:ext cx="0" cy="1283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130101</xdr:rowOff>
    </xdr:from>
    <xdr:ext cx="469744" cy="259045"/>
    <xdr:sp macro="" textlink="">
      <xdr:nvSpPr>
        <xdr:cNvPr id="754" name="【公民館】&#10;一人当たり面積最小値テキスト">
          <a:extLst>
            <a:ext uri="{FF2B5EF4-FFF2-40B4-BE49-F238E27FC236}">
              <a16:creationId xmlns:a16="http://schemas.microsoft.com/office/drawing/2014/main" id="{00000000-0008-0000-0100-0000F2020000}"/>
            </a:ext>
          </a:extLst>
        </xdr:cNvPr>
        <xdr:cNvSpPr txBox="1"/>
      </xdr:nvSpPr>
      <xdr:spPr>
        <a:xfrm>
          <a:off x="19989800" y="1796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126274</xdr:rowOff>
    </xdr:from>
    <xdr:to>
      <xdr:col>116</xdr:col>
      <xdr:colOff>152400</xdr:colOff>
      <xdr:row>108</xdr:row>
      <xdr:rowOff>126274</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9881850" y="179570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116495</xdr:rowOff>
    </xdr:from>
    <xdr:ext cx="469744" cy="259045"/>
    <xdr:sp macro="" textlink="">
      <xdr:nvSpPr>
        <xdr:cNvPr id="756" name="【公民館】&#10;一人当たり面積最大値テキスト">
          <a:extLst>
            <a:ext uri="{FF2B5EF4-FFF2-40B4-BE49-F238E27FC236}">
              <a16:creationId xmlns:a16="http://schemas.microsoft.com/office/drawing/2014/main" id="{00000000-0008-0000-0100-0000F4020000}"/>
            </a:ext>
          </a:extLst>
        </xdr:cNvPr>
        <xdr:cNvSpPr txBox="1"/>
      </xdr:nvSpPr>
      <xdr:spPr>
        <a:xfrm>
          <a:off x="19989800" y="16461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169818</xdr:rowOff>
    </xdr:from>
    <xdr:to>
      <xdr:col>116</xdr:col>
      <xdr:colOff>152400</xdr:colOff>
      <xdr:row>100</xdr:row>
      <xdr:rowOff>169818</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9881850" y="166734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28139</xdr:rowOff>
    </xdr:from>
    <xdr:ext cx="469744" cy="259045"/>
    <xdr:sp macro="" textlink="">
      <xdr:nvSpPr>
        <xdr:cNvPr id="758" name="【公民館】&#10;一人当たり面積平均値テキスト">
          <a:extLst>
            <a:ext uri="{FF2B5EF4-FFF2-40B4-BE49-F238E27FC236}">
              <a16:creationId xmlns:a16="http://schemas.microsoft.com/office/drawing/2014/main" id="{00000000-0008-0000-0100-0000F6020000}"/>
            </a:ext>
          </a:extLst>
        </xdr:cNvPr>
        <xdr:cNvSpPr txBox="1"/>
      </xdr:nvSpPr>
      <xdr:spPr>
        <a:xfrm>
          <a:off x="19989800" y="175287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5262</xdr:rowOff>
    </xdr:from>
    <xdr:to>
      <xdr:col>116</xdr:col>
      <xdr:colOff>114300</xdr:colOff>
      <xdr:row>107</xdr:row>
      <xdr:rowOff>106862</xdr:rowOff>
    </xdr:to>
    <xdr:sp macro="" textlink="">
      <xdr:nvSpPr>
        <xdr:cNvPr id="759" name="フローチャート: 判断 758">
          <a:extLst>
            <a:ext uri="{FF2B5EF4-FFF2-40B4-BE49-F238E27FC236}">
              <a16:creationId xmlns:a16="http://schemas.microsoft.com/office/drawing/2014/main" id="{00000000-0008-0000-0100-0000F7020000}"/>
            </a:ext>
          </a:extLst>
        </xdr:cNvPr>
        <xdr:cNvSpPr/>
      </xdr:nvSpPr>
      <xdr:spPr>
        <a:xfrm>
          <a:off x="19900900" y="1767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138612</xdr:rowOff>
    </xdr:from>
    <xdr:to>
      <xdr:col>112</xdr:col>
      <xdr:colOff>38100</xdr:colOff>
      <xdr:row>107</xdr:row>
      <xdr:rowOff>68762</xdr:rowOff>
    </xdr:to>
    <xdr:sp macro="" textlink="">
      <xdr:nvSpPr>
        <xdr:cNvPr id="760" name="フローチャート: 判断 759">
          <a:extLst>
            <a:ext uri="{FF2B5EF4-FFF2-40B4-BE49-F238E27FC236}">
              <a16:creationId xmlns:a16="http://schemas.microsoft.com/office/drawing/2014/main" id="{00000000-0008-0000-0100-0000F8020000}"/>
            </a:ext>
          </a:extLst>
        </xdr:cNvPr>
        <xdr:cNvSpPr/>
      </xdr:nvSpPr>
      <xdr:spPr>
        <a:xfrm>
          <a:off x="19157950" y="176392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61" name="フローチャート: 判断 760">
          <a:extLst>
            <a:ext uri="{FF2B5EF4-FFF2-40B4-BE49-F238E27FC236}">
              <a16:creationId xmlns:a16="http://schemas.microsoft.com/office/drawing/2014/main" id="{00000000-0008-0000-0100-0000F9020000}"/>
            </a:ext>
          </a:extLst>
        </xdr:cNvPr>
        <xdr:cNvSpPr/>
      </xdr:nvSpPr>
      <xdr:spPr>
        <a:xfrm>
          <a:off x="18345150" y="176631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54248</xdr:rowOff>
    </xdr:from>
    <xdr:to>
      <xdr:col>102</xdr:col>
      <xdr:colOff>165100</xdr:colOff>
      <xdr:row>107</xdr:row>
      <xdr:rowOff>155848</xdr:rowOff>
    </xdr:to>
    <xdr:sp macro="" textlink="">
      <xdr:nvSpPr>
        <xdr:cNvPr id="762" name="フローチャート: 判断 761">
          <a:extLst>
            <a:ext uri="{FF2B5EF4-FFF2-40B4-BE49-F238E27FC236}">
              <a16:creationId xmlns:a16="http://schemas.microsoft.com/office/drawing/2014/main" id="{00000000-0008-0000-0100-0000FA020000}"/>
            </a:ext>
          </a:extLst>
        </xdr:cNvPr>
        <xdr:cNvSpPr/>
      </xdr:nvSpPr>
      <xdr:spPr>
        <a:xfrm>
          <a:off x="17551400" y="1771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100-0000FF020000}"/>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96701</xdr:rowOff>
    </xdr:from>
    <xdr:to>
      <xdr:col>116</xdr:col>
      <xdr:colOff>114300</xdr:colOff>
      <xdr:row>108</xdr:row>
      <xdr:rowOff>26851</xdr:rowOff>
    </xdr:to>
    <xdr:sp macro="" textlink="">
      <xdr:nvSpPr>
        <xdr:cNvPr id="768" name="楕円 767">
          <a:extLst>
            <a:ext uri="{FF2B5EF4-FFF2-40B4-BE49-F238E27FC236}">
              <a16:creationId xmlns:a16="http://schemas.microsoft.com/office/drawing/2014/main" id="{00000000-0008-0000-0100-000000030000}"/>
            </a:ext>
          </a:extLst>
        </xdr:cNvPr>
        <xdr:cNvSpPr/>
      </xdr:nvSpPr>
      <xdr:spPr>
        <a:xfrm>
          <a:off x="19900900" y="177624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75128</xdr:rowOff>
    </xdr:from>
    <xdr:ext cx="469744" cy="259045"/>
    <xdr:sp macro="" textlink="">
      <xdr:nvSpPr>
        <xdr:cNvPr id="769" name="【公民館】&#10;一人当たり面積該当値テキスト">
          <a:extLst>
            <a:ext uri="{FF2B5EF4-FFF2-40B4-BE49-F238E27FC236}">
              <a16:creationId xmlns:a16="http://schemas.microsoft.com/office/drawing/2014/main" id="{00000000-0008-0000-0100-000001030000}"/>
            </a:ext>
          </a:extLst>
        </xdr:cNvPr>
        <xdr:cNvSpPr txBox="1"/>
      </xdr:nvSpPr>
      <xdr:spPr>
        <a:xfrm>
          <a:off x="19989800" y="1774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130448</xdr:rowOff>
    </xdr:from>
    <xdr:to>
      <xdr:col>112</xdr:col>
      <xdr:colOff>38100</xdr:colOff>
      <xdr:row>108</xdr:row>
      <xdr:rowOff>60598</xdr:rowOff>
    </xdr:to>
    <xdr:sp macro="" textlink="">
      <xdr:nvSpPr>
        <xdr:cNvPr id="770" name="楕円 769">
          <a:extLst>
            <a:ext uri="{FF2B5EF4-FFF2-40B4-BE49-F238E27FC236}">
              <a16:creationId xmlns:a16="http://schemas.microsoft.com/office/drawing/2014/main" id="{00000000-0008-0000-0100-000002030000}"/>
            </a:ext>
          </a:extLst>
        </xdr:cNvPr>
        <xdr:cNvSpPr/>
      </xdr:nvSpPr>
      <xdr:spPr>
        <a:xfrm>
          <a:off x="19157950" y="1779614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147501</xdr:rowOff>
    </xdr:from>
    <xdr:to>
      <xdr:col>116</xdr:col>
      <xdr:colOff>63500</xdr:colOff>
      <xdr:row>108</xdr:row>
      <xdr:rowOff>9798</xdr:rowOff>
    </xdr:to>
    <xdr:cxnSp macro="">
      <xdr:nvCxnSpPr>
        <xdr:cNvPr id="771" name="直線コネクタ 770">
          <a:extLst>
            <a:ext uri="{FF2B5EF4-FFF2-40B4-BE49-F238E27FC236}">
              <a16:creationId xmlns:a16="http://schemas.microsoft.com/office/drawing/2014/main" id="{00000000-0008-0000-0100-000003030000}"/>
            </a:ext>
          </a:extLst>
        </xdr:cNvPr>
        <xdr:cNvCxnSpPr/>
      </xdr:nvCxnSpPr>
      <xdr:spPr>
        <a:xfrm flipV="1">
          <a:off x="19202400" y="17813201"/>
          <a:ext cx="749300" cy="2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133713</xdr:rowOff>
    </xdr:from>
    <xdr:to>
      <xdr:col>107</xdr:col>
      <xdr:colOff>101600</xdr:colOff>
      <xdr:row>108</xdr:row>
      <xdr:rowOff>63863</xdr:rowOff>
    </xdr:to>
    <xdr:sp macro="" textlink="">
      <xdr:nvSpPr>
        <xdr:cNvPr id="772" name="楕円 771">
          <a:extLst>
            <a:ext uri="{FF2B5EF4-FFF2-40B4-BE49-F238E27FC236}">
              <a16:creationId xmlns:a16="http://schemas.microsoft.com/office/drawing/2014/main" id="{00000000-0008-0000-0100-000004030000}"/>
            </a:ext>
          </a:extLst>
        </xdr:cNvPr>
        <xdr:cNvSpPr/>
      </xdr:nvSpPr>
      <xdr:spPr>
        <a:xfrm>
          <a:off x="18345150" y="177994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9798</xdr:rowOff>
    </xdr:from>
    <xdr:to>
      <xdr:col>111</xdr:col>
      <xdr:colOff>177800</xdr:colOff>
      <xdr:row>108</xdr:row>
      <xdr:rowOff>13063</xdr:rowOff>
    </xdr:to>
    <xdr:cxnSp macro="">
      <xdr:nvCxnSpPr>
        <xdr:cNvPr id="773" name="直線コネクタ 772">
          <a:extLst>
            <a:ext uri="{FF2B5EF4-FFF2-40B4-BE49-F238E27FC236}">
              <a16:creationId xmlns:a16="http://schemas.microsoft.com/office/drawing/2014/main" id="{00000000-0008-0000-0100-000005030000}"/>
            </a:ext>
          </a:extLst>
        </xdr:cNvPr>
        <xdr:cNvCxnSpPr/>
      </xdr:nvCxnSpPr>
      <xdr:spPr>
        <a:xfrm flipV="1">
          <a:off x="18395950" y="17840598"/>
          <a:ext cx="8064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79284</xdr:rowOff>
    </xdr:from>
    <xdr:to>
      <xdr:col>102</xdr:col>
      <xdr:colOff>165100</xdr:colOff>
      <xdr:row>108</xdr:row>
      <xdr:rowOff>9434</xdr:rowOff>
    </xdr:to>
    <xdr:sp macro="" textlink="">
      <xdr:nvSpPr>
        <xdr:cNvPr id="774" name="楕円 773">
          <a:extLst>
            <a:ext uri="{FF2B5EF4-FFF2-40B4-BE49-F238E27FC236}">
              <a16:creationId xmlns:a16="http://schemas.microsoft.com/office/drawing/2014/main" id="{00000000-0008-0000-0100-000006030000}"/>
            </a:ext>
          </a:extLst>
        </xdr:cNvPr>
        <xdr:cNvSpPr/>
      </xdr:nvSpPr>
      <xdr:spPr>
        <a:xfrm>
          <a:off x="17551400" y="177449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130084</xdr:rowOff>
    </xdr:from>
    <xdr:to>
      <xdr:col>107</xdr:col>
      <xdr:colOff>50800</xdr:colOff>
      <xdr:row>108</xdr:row>
      <xdr:rowOff>13063</xdr:rowOff>
    </xdr:to>
    <xdr:cxnSp macro="">
      <xdr:nvCxnSpPr>
        <xdr:cNvPr id="775" name="直線コネクタ 774">
          <a:extLst>
            <a:ext uri="{FF2B5EF4-FFF2-40B4-BE49-F238E27FC236}">
              <a16:creationId xmlns:a16="http://schemas.microsoft.com/office/drawing/2014/main" id="{00000000-0008-0000-0100-000007030000}"/>
            </a:ext>
          </a:extLst>
        </xdr:cNvPr>
        <xdr:cNvCxnSpPr/>
      </xdr:nvCxnSpPr>
      <xdr:spPr>
        <a:xfrm>
          <a:off x="17602200" y="17795784"/>
          <a:ext cx="793750" cy="4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85289</xdr:rowOff>
    </xdr:from>
    <xdr:ext cx="469744" cy="259045"/>
    <xdr:sp macro="" textlink="">
      <xdr:nvSpPr>
        <xdr:cNvPr id="776" name="n_1aveValue【公民館】&#10;一人当たり面積">
          <a:extLst>
            <a:ext uri="{FF2B5EF4-FFF2-40B4-BE49-F238E27FC236}">
              <a16:creationId xmlns:a16="http://schemas.microsoft.com/office/drawing/2014/main" id="{00000000-0008-0000-0100-000008030000}"/>
            </a:ext>
          </a:extLst>
        </xdr:cNvPr>
        <xdr:cNvSpPr txBox="1"/>
      </xdr:nvSpPr>
      <xdr:spPr>
        <a:xfrm>
          <a:off x="18980227" y="1742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777" name="n_2aveValue【公民館】&#10;一人当たり面積">
          <a:extLst>
            <a:ext uri="{FF2B5EF4-FFF2-40B4-BE49-F238E27FC236}">
              <a16:creationId xmlns:a16="http://schemas.microsoft.com/office/drawing/2014/main" id="{00000000-0008-0000-0100-000009030000}"/>
            </a:ext>
          </a:extLst>
        </xdr:cNvPr>
        <xdr:cNvSpPr txBox="1"/>
      </xdr:nvSpPr>
      <xdr:spPr>
        <a:xfrm>
          <a:off x="18180127" y="1744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925</xdr:rowOff>
    </xdr:from>
    <xdr:ext cx="469744" cy="259045"/>
    <xdr:sp macro="" textlink="">
      <xdr:nvSpPr>
        <xdr:cNvPr id="778" name="n_3aveValue【公民館】&#10;一人当たり面積">
          <a:extLst>
            <a:ext uri="{FF2B5EF4-FFF2-40B4-BE49-F238E27FC236}">
              <a16:creationId xmlns:a16="http://schemas.microsoft.com/office/drawing/2014/main" id="{00000000-0008-0000-0100-00000A030000}"/>
            </a:ext>
          </a:extLst>
        </xdr:cNvPr>
        <xdr:cNvSpPr txBox="1"/>
      </xdr:nvSpPr>
      <xdr:spPr>
        <a:xfrm>
          <a:off x="17386377" y="1750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51725</xdr:rowOff>
    </xdr:from>
    <xdr:ext cx="469744" cy="259045"/>
    <xdr:sp macro="" textlink="">
      <xdr:nvSpPr>
        <xdr:cNvPr id="779" name="n_1mainValue【公民館】&#10;一人当たり面積">
          <a:extLst>
            <a:ext uri="{FF2B5EF4-FFF2-40B4-BE49-F238E27FC236}">
              <a16:creationId xmlns:a16="http://schemas.microsoft.com/office/drawing/2014/main" id="{00000000-0008-0000-0100-00000B030000}"/>
            </a:ext>
          </a:extLst>
        </xdr:cNvPr>
        <xdr:cNvSpPr txBox="1"/>
      </xdr:nvSpPr>
      <xdr:spPr>
        <a:xfrm>
          <a:off x="18980227" y="1788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54990</xdr:rowOff>
    </xdr:from>
    <xdr:ext cx="469744" cy="259045"/>
    <xdr:sp macro="" textlink="">
      <xdr:nvSpPr>
        <xdr:cNvPr id="780" name="n_2mainValue【公民館】&#10;一人当たり面積">
          <a:extLst>
            <a:ext uri="{FF2B5EF4-FFF2-40B4-BE49-F238E27FC236}">
              <a16:creationId xmlns:a16="http://schemas.microsoft.com/office/drawing/2014/main" id="{00000000-0008-0000-0100-00000C030000}"/>
            </a:ext>
          </a:extLst>
        </xdr:cNvPr>
        <xdr:cNvSpPr txBox="1"/>
      </xdr:nvSpPr>
      <xdr:spPr>
        <a:xfrm>
          <a:off x="18180127" y="1788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561</xdr:rowOff>
    </xdr:from>
    <xdr:ext cx="469744" cy="259045"/>
    <xdr:sp macro="" textlink="">
      <xdr:nvSpPr>
        <xdr:cNvPr id="781" name="n_3mainValue【公民館】&#10;一人当たり面積">
          <a:extLst>
            <a:ext uri="{FF2B5EF4-FFF2-40B4-BE49-F238E27FC236}">
              <a16:creationId xmlns:a16="http://schemas.microsoft.com/office/drawing/2014/main" id="{00000000-0008-0000-0100-00000D030000}"/>
            </a:ext>
          </a:extLst>
        </xdr:cNvPr>
        <xdr:cNvSpPr txBox="1"/>
      </xdr:nvSpPr>
      <xdr:spPr>
        <a:xfrm>
          <a:off x="17386377" y="1783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2" name="正方形/長方形 781">
          <a:extLst>
            <a:ext uri="{FF2B5EF4-FFF2-40B4-BE49-F238E27FC236}">
              <a16:creationId xmlns:a16="http://schemas.microsoft.com/office/drawing/2014/main" id="{00000000-0008-0000-0100-00000E030000}"/>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3" name="正方形/長方形 782">
          <a:extLst>
            <a:ext uri="{FF2B5EF4-FFF2-40B4-BE49-F238E27FC236}">
              <a16:creationId xmlns:a16="http://schemas.microsoft.com/office/drawing/2014/main" id="{00000000-0008-0000-0100-00000F030000}"/>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人当たり面積が類似団体、全国平均、県内平均を大きく上回っており、保有数が多いことが分かる。</a:t>
          </a:r>
        </a:p>
        <a:p>
          <a:r>
            <a:rPr kumimoji="1" lang="ja-JP" altLang="en-US" sz="1300">
              <a:latin typeface="ＭＳ Ｐゴシック" panose="020B0600070205080204" pitchFamily="50" charset="-128"/>
              <a:ea typeface="ＭＳ Ｐゴシック" panose="020B0600070205080204" pitchFamily="50" charset="-128"/>
            </a:rPr>
            <a:t>ただし、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においては、減価償却率が低く、</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年度で既存保育園（仲南北保育所）を除却したため、さらに減価償却率が低くなっている。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今後個別計画策定時に、建物の劣化状況・利用状況・立地状況・更新費用等多面的に評価分析し、統廃合をする方針を検討していく予定としている。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年度まで減価償却率が類似団体と比較すると高かったが、</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年度に公民館（神野公民館）を新築したため、減価償却率が大幅に下がった。</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は減価償却率が類似団体、香川県平均、全国平均と比較すると高くなっている。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年度に老朽化が著しい公営住宅は除却を行っているが、既存の公営住宅でも老朽化が著しいものは引き続き除却を検討し、減価償却率の適正化を図る必要がある。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18,660
18,485
194.45
11,128,135
10,474,059
403,305
6,871,580
12,464,096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6470650" y="165100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41350" y="3302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685800" y="51371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5956300" y="51371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00000000-0008-0000-0200-00003A000000}"/>
            </a:ext>
          </a:extLst>
        </xdr:cNvPr>
        <xdr:cNvSpPr txBox="1"/>
      </xdr:nvSpPr>
      <xdr:spPr>
        <a:xfrm>
          <a:off x="384961" y="108750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6858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00000000-0008-0000-0200-00003C000000}"/>
            </a:ext>
          </a:extLst>
        </xdr:cNvPr>
        <xdr:cNvSpPr txBox="1"/>
      </xdr:nvSpPr>
      <xdr:spPr>
        <a:xfrm>
          <a:off x="339891" y="1050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6858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3398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00000000-0008-0000-0200-00003F000000}"/>
            </a:ext>
          </a:extLst>
        </xdr:cNvPr>
        <xdr:cNvCxnSpPr/>
      </xdr:nvCxnSpPr>
      <xdr:spPr>
        <a:xfrm>
          <a:off x="6858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3398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00000000-0008-0000-0200-000041000000}"/>
            </a:ext>
          </a:extLst>
        </xdr:cNvPr>
        <xdr:cNvCxnSpPr/>
      </xdr:nvCxnSpPr>
      <xdr:spPr>
        <a:xfrm>
          <a:off x="6858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3398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00000000-0008-0000-0200-000043000000}"/>
            </a:ext>
          </a:extLst>
        </xdr:cNvPr>
        <xdr:cNvCxnSpPr/>
      </xdr:nvCxnSpPr>
      <xdr:spPr>
        <a:xfrm>
          <a:off x="6858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27577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00000000-0008-0000-0200-000045000000}"/>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2757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00000000-0008-0000-0200-000047000000}"/>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62</xdr:row>
      <xdr:rowOff>59055</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flipV="1">
          <a:off x="4177665" y="9219565"/>
          <a:ext cx="0" cy="1075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62882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00000000-0008-0000-0200-000049000000}"/>
            </a:ext>
          </a:extLst>
        </xdr:cNvPr>
        <xdr:cNvSpPr txBox="1"/>
      </xdr:nvSpPr>
      <xdr:spPr>
        <a:xfrm>
          <a:off x="4216400" y="1029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59055</xdr:rowOff>
    </xdr:from>
    <xdr:to>
      <xdr:col>24</xdr:col>
      <xdr:colOff>152400</xdr:colOff>
      <xdr:row>62</xdr:row>
      <xdr:rowOff>59055</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a:off x="4108450" y="102952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75" name="【体育館・プール】&#10;有形固定資産減価償却率最大値テキスト">
          <a:extLst>
            <a:ext uri="{FF2B5EF4-FFF2-40B4-BE49-F238E27FC236}">
              <a16:creationId xmlns:a16="http://schemas.microsoft.com/office/drawing/2014/main" id="{00000000-0008-0000-0200-00004B000000}"/>
            </a:ext>
          </a:extLst>
        </xdr:cNvPr>
        <xdr:cNvSpPr txBox="1"/>
      </xdr:nvSpPr>
      <xdr:spPr>
        <a:xfrm>
          <a:off x="4216400" y="9001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108450" y="92195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109237</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00000000-0008-0000-0200-00004D000000}"/>
            </a:ext>
          </a:extLst>
        </xdr:cNvPr>
        <xdr:cNvSpPr txBox="1"/>
      </xdr:nvSpPr>
      <xdr:spPr>
        <a:xfrm>
          <a:off x="4216400" y="9519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86360</xdr:rowOff>
    </xdr:from>
    <xdr:to>
      <xdr:col>24</xdr:col>
      <xdr:colOff>114300</xdr:colOff>
      <xdr:row>59</xdr:row>
      <xdr:rowOff>16510</xdr:rowOff>
    </xdr:to>
    <xdr:sp macro="" textlink="">
      <xdr:nvSpPr>
        <xdr:cNvPr id="78" name="フローチャート: 判断 77">
          <a:extLst>
            <a:ext uri="{FF2B5EF4-FFF2-40B4-BE49-F238E27FC236}">
              <a16:creationId xmlns:a16="http://schemas.microsoft.com/office/drawing/2014/main" id="{00000000-0008-0000-0200-00004E000000}"/>
            </a:ext>
          </a:extLst>
        </xdr:cNvPr>
        <xdr:cNvSpPr/>
      </xdr:nvSpPr>
      <xdr:spPr>
        <a:xfrm>
          <a:off x="4127500" y="96621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162560</xdr:rowOff>
    </xdr:from>
    <xdr:to>
      <xdr:col>20</xdr:col>
      <xdr:colOff>38100</xdr:colOff>
      <xdr:row>59</xdr:row>
      <xdr:rowOff>92710</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3384550" y="97383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109237</xdr:rowOff>
    </xdr:from>
    <xdr:ext cx="405111" cy="259045"/>
    <xdr:sp macro="" textlink="">
      <xdr:nvSpPr>
        <xdr:cNvPr id="80" name="n_1aveValue【体育館・プール】&#10;有形固定資産減価償却率">
          <a:extLst>
            <a:ext uri="{FF2B5EF4-FFF2-40B4-BE49-F238E27FC236}">
              <a16:creationId xmlns:a16="http://schemas.microsoft.com/office/drawing/2014/main" id="{00000000-0008-0000-0200-000050000000}"/>
            </a:ext>
          </a:extLst>
        </xdr:cNvPr>
        <xdr:cNvSpPr txBox="1"/>
      </xdr:nvSpPr>
      <xdr:spPr>
        <a:xfrm>
          <a:off x="3239144" y="951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114935</xdr:rowOff>
    </xdr:from>
    <xdr:to>
      <xdr:col>15</xdr:col>
      <xdr:colOff>101600</xdr:colOff>
      <xdr:row>59</xdr:row>
      <xdr:rowOff>45085</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571750" y="96907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61612</xdr:rowOff>
    </xdr:from>
    <xdr:ext cx="405111" cy="259045"/>
    <xdr:sp macro="" textlink="">
      <xdr:nvSpPr>
        <xdr:cNvPr id="82" name="n_2aveValue【体育館・プール】&#10;有形固定資産減価償却率">
          <a:extLst>
            <a:ext uri="{FF2B5EF4-FFF2-40B4-BE49-F238E27FC236}">
              <a16:creationId xmlns:a16="http://schemas.microsoft.com/office/drawing/2014/main" id="{00000000-0008-0000-0200-000052000000}"/>
            </a:ext>
          </a:extLst>
        </xdr:cNvPr>
        <xdr:cNvSpPr txBox="1"/>
      </xdr:nvSpPr>
      <xdr:spPr>
        <a:xfrm>
          <a:off x="2439044" y="947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143510</xdr:rowOff>
    </xdr:from>
    <xdr:to>
      <xdr:col>10</xdr:col>
      <xdr:colOff>165100</xdr:colOff>
      <xdr:row>58</xdr:row>
      <xdr:rowOff>73660</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778000" y="95542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56</xdr:row>
      <xdr:rowOff>90187</xdr:rowOff>
    </xdr:from>
    <xdr:ext cx="405111" cy="259045"/>
    <xdr:sp macro="" textlink="">
      <xdr:nvSpPr>
        <xdr:cNvPr id="84" name="n_3aveValue【体育館・プール】&#10;有形固定資産減価償却率">
          <a:extLst>
            <a:ext uri="{FF2B5EF4-FFF2-40B4-BE49-F238E27FC236}">
              <a16:creationId xmlns:a16="http://schemas.microsoft.com/office/drawing/2014/main" id="{00000000-0008-0000-0200-000054000000}"/>
            </a:ext>
          </a:extLst>
        </xdr:cNvPr>
        <xdr:cNvSpPr txBox="1"/>
      </xdr:nvSpPr>
      <xdr:spPr>
        <a:xfrm>
          <a:off x="1645294" y="9335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8255</xdr:rowOff>
    </xdr:from>
    <xdr:to>
      <xdr:col>24</xdr:col>
      <xdr:colOff>114300</xdr:colOff>
      <xdr:row>62</xdr:row>
      <xdr:rowOff>109855</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127500" y="1024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94632</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216400" y="1016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50165</xdr:rowOff>
    </xdr:from>
    <xdr:to>
      <xdr:col>20</xdr:col>
      <xdr:colOff>38100</xdr:colOff>
      <xdr:row>62</xdr:row>
      <xdr:rowOff>151765</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384550" y="102863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59055</xdr:rowOff>
    </xdr:from>
    <xdr:to>
      <xdr:col>24</xdr:col>
      <xdr:colOff>63500</xdr:colOff>
      <xdr:row>62</xdr:row>
      <xdr:rowOff>100965</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flipV="1">
          <a:off x="3429000" y="10295255"/>
          <a:ext cx="7493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92075</xdr:rowOff>
    </xdr:from>
    <xdr:to>
      <xdr:col>15</xdr:col>
      <xdr:colOff>101600</xdr:colOff>
      <xdr:row>63</xdr:row>
      <xdr:rowOff>22225</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571750" y="103282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100965</xdr:rowOff>
    </xdr:from>
    <xdr:to>
      <xdr:col>19</xdr:col>
      <xdr:colOff>177800</xdr:colOff>
      <xdr:row>62</xdr:row>
      <xdr:rowOff>142875</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flipV="1">
          <a:off x="2622550" y="10337165"/>
          <a:ext cx="8064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135890</xdr:rowOff>
    </xdr:from>
    <xdr:to>
      <xdr:col>10</xdr:col>
      <xdr:colOff>165100</xdr:colOff>
      <xdr:row>63</xdr:row>
      <xdr:rowOff>66040</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778000" y="103720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142875</xdr:rowOff>
    </xdr:from>
    <xdr:to>
      <xdr:col>15</xdr:col>
      <xdr:colOff>50800</xdr:colOff>
      <xdr:row>63</xdr:row>
      <xdr:rowOff>15240</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flipV="1">
          <a:off x="1828800" y="10379075"/>
          <a:ext cx="793750" cy="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142892</xdr:rowOff>
    </xdr:from>
    <xdr:ext cx="405111" cy="259045"/>
    <xdr:sp macro="" textlink="">
      <xdr:nvSpPr>
        <xdr:cNvPr id="98" name="n_1mainValue【体育館・プール】&#10;有形固定資産減価償却率">
          <a:extLst>
            <a:ext uri="{FF2B5EF4-FFF2-40B4-BE49-F238E27FC236}">
              <a16:creationId xmlns:a16="http://schemas.microsoft.com/office/drawing/2014/main" id="{00000000-0008-0000-0200-000062000000}"/>
            </a:ext>
          </a:extLst>
        </xdr:cNvPr>
        <xdr:cNvSpPr txBox="1"/>
      </xdr:nvSpPr>
      <xdr:spPr>
        <a:xfrm>
          <a:off x="3239144" y="1037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13352</xdr:rowOff>
    </xdr:from>
    <xdr:ext cx="405111" cy="259045"/>
    <xdr:sp macro="" textlink="">
      <xdr:nvSpPr>
        <xdr:cNvPr id="99" name="n_2main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24390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57167</xdr:rowOff>
    </xdr:from>
    <xdr:ext cx="405111" cy="259045"/>
    <xdr:sp macro="" textlink="">
      <xdr:nvSpPr>
        <xdr:cNvPr id="100" name="n_3main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164529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a:extLst>
            <a:ext uri="{FF2B5EF4-FFF2-40B4-BE49-F238E27FC236}">
              <a16:creationId xmlns:a16="http://schemas.microsoft.com/office/drawing/2014/main" id="{00000000-0008-0000-0200-000065000000}"/>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a:extLst>
            <a:ext uri="{FF2B5EF4-FFF2-40B4-BE49-F238E27FC236}">
              <a16:creationId xmlns:a16="http://schemas.microsoft.com/office/drawing/2014/main" id="{00000000-0008-0000-0200-000066000000}"/>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a:extLst>
            <a:ext uri="{FF2B5EF4-FFF2-40B4-BE49-F238E27FC236}">
              <a16:creationId xmlns:a16="http://schemas.microsoft.com/office/drawing/2014/main" id="{00000000-0008-0000-0200-000067000000}"/>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a:extLst>
            <a:ext uri="{FF2B5EF4-FFF2-40B4-BE49-F238E27FC236}">
              <a16:creationId xmlns:a16="http://schemas.microsoft.com/office/drawing/2014/main" id="{00000000-0008-0000-0200-000068000000}"/>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a:extLst>
            <a:ext uri="{FF2B5EF4-FFF2-40B4-BE49-F238E27FC236}">
              <a16:creationId xmlns:a16="http://schemas.microsoft.com/office/drawing/2014/main" id="{00000000-0008-0000-0200-000069000000}"/>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a:extLst>
            <a:ext uri="{FF2B5EF4-FFF2-40B4-BE49-F238E27FC236}">
              <a16:creationId xmlns:a16="http://schemas.microsoft.com/office/drawing/2014/main" id="{00000000-0008-0000-0200-00006A000000}"/>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5956300" y="106970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552722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5956300" y="103831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5527221" y="102409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5956300" y="100692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5527221" y="9927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5956300" y="974906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5527221" y="96131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5956300" y="94351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5527221" y="9299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5956300" y="91213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5527221" y="89854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552722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a16="http://schemas.microsoft.com/office/drawing/2014/main" id="{00000000-0008-0000-0200-00007D000000}"/>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60416</xdr:rowOff>
    </xdr:from>
    <xdr:to>
      <xdr:col>54</xdr:col>
      <xdr:colOff>189865</xdr:colOff>
      <xdr:row>63</xdr:row>
      <xdr:rowOff>164919</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flipV="1">
          <a:off x="9429115" y="9306016"/>
          <a:ext cx="0" cy="1260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168746</xdr:rowOff>
    </xdr:from>
    <xdr:ext cx="469744" cy="259045"/>
    <xdr:sp macro="" textlink="">
      <xdr:nvSpPr>
        <xdr:cNvPr id="127" name="【体育館・プール】&#10;一人当たり面積最小値テキスト">
          <a:extLst>
            <a:ext uri="{FF2B5EF4-FFF2-40B4-BE49-F238E27FC236}">
              <a16:creationId xmlns:a16="http://schemas.microsoft.com/office/drawing/2014/main" id="{00000000-0008-0000-0200-00007F000000}"/>
            </a:ext>
          </a:extLst>
        </xdr:cNvPr>
        <xdr:cNvSpPr txBox="1"/>
      </xdr:nvSpPr>
      <xdr:spPr>
        <a:xfrm>
          <a:off x="9467850" y="1056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164919</xdr:rowOff>
    </xdr:from>
    <xdr:to>
      <xdr:col>55</xdr:col>
      <xdr:colOff>88900</xdr:colOff>
      <xdr:row>63</xdr:row>
      <xdr:rowOff>164919</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9359900" y="105662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7093</xdr:rowOff>
    </xdr:from>
    <xdr:ext cx="469744" cy="259045"/>
    <xdr:sp macro="" textlink="">
      <xdr:nvSpPr>
        <xdr:cNvPr id="129" name="【体育館・プール】&#10;一人当たり面積最大値テキスト">
          <a:extLst>
            <a:ext uri="{FF2B5EF4-FFF2-40B4-BE49-F238E27FC236}">
              <a16:creationId xmlns:a16="http://schemas.microsoft.com/office/drawing/2014/main" id="{00000000-0008-0000-0200-000081000000}"/>
            </a:ext>
          </a:extLst>
        </xdr:cNvPr>
        <xdr:cNvSpPr txBox="1"/>
      </xdr:nvSpPr>
      <xdr:spPr>
        <a:xfrm>
          <a:off x="9467850" y="908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60416</xdr:rowOff>
    </xdr:from>
    <xdr:to>
      <xdr:col>55</xdr:col>
      <xdr:colOff>88900</xdr:colOff>
      <xdr:row>56</xdr:row>
      <xdr:rowOff>60416</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9359900" y="93060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10903</xdr:rowOff>
    </xdr:from>
    <xdr:ext cx="469744" cy="259045"/>
    <xdr:sp macro="" textlink="">
      <xdr:nvSpPr>
        <xdr:cNvPr id="131" name="【体育館・プール】&#10;一人当たり面積平均値テキスト">
          <a:extLst>
            <a:ext uri="{FF2B5EF4-FFF2-40B4-BE49-F238E27FC236}">
              <a16:creationId xmlns:a16="http://schemas.microsoft.com/office/drawing/2014/main" id="{00000000-0008-0000-0200-000083000000}"/>
            </a:ext>
          </a:extLst>
        </xdr:cNvPr>
        <xdr:cNvSpPr txBox="1"/>
      </xdr:nvSpPr>
      <xdr:spPr>
        <a:xfrm>
          <a:off x="9467850" y="100820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32476</xdr:rowOff>
    </xdr:from>
    <xdr:to>
      <xdr:col>55</xdr:col>
      <xdr:colOff>50800</xdr:colOff>
      <xdr:row>61</xdr:row>
      <xdr:rowOff>134076</xdr:rowOff>
    </xdr:to>
    <xdr:sp macro="" textlink="">
      <xdr:nvSpPr>
        <xdr:cNvPr id="132" name="フローチャート: 判断 131">
          <a:extLst>
            <a:ext uri="{FF2B5EF4-FFF2-40B4-BE49-F238E27FC236}">
              <a16:creationId xmlns:a16="http://schemas.microsoft.com/office/drawing/2014/main" id="{00000000-0008-0000-0200-000084000000}"/>
            </a:ext>
          </a:extLst>
        </xdr:cNvPr>
        <xdr:cNvSpPr/>
      </xdr:nvSpPr>
      <xdr:spPr>
        <a:xfrm>
          <a:off x="9398000" y="101035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52070</xdr:rowOff>
    </xdr:from>
    <xdr:to>
      <xdr:col>50</xdr:col>
      <xdr:colOff>165100</xdr:colOff>
      <xdr:row>61</xdr:row>
      <xdr:rowOff>153670</xdr:rowOff>
    </xdr:to>
    <xdr:sp macro="" textlink="">
      <xdr:nvSpPr>
        <xdr:cNvPr id="133" name="フローチャート: 判断 132">
          <a:extLst>
            <a:ext uri="{FF2B5EF4-FFF2-40B4-BE49-F238E27FC236}">
              <a16:creationId xmlns:a16="http://schemas.microsoft.com/office/drawing/2014/main" id="{00000000-0008-0000-0200-000085000000}"/>
            </a:ext>
          </a:extLst>
        </xdr:cNvPr>
        <xdr:cNvSpPr/>
      </xdr:nvSpPr>
      <xdr:spPr>
        <a:xfrm>
          <a:off x="8636000" y="1012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144797</xdr:rowOff>
    </xdr:from>
    <xdr:ext cx="469744" cy="259045"/>
    <xdr:sp macro="" textlink="">
      <xdr:nvSpPr>
        <xdr:cNvPr id="134" name="n_1aveValue【体育館・プール】&#10;一人当たり面積">
          <a:extLst>
            <a:ext uri="{FF2B5EF4-FFF2-40B4-BE49-F238E27FC236}">
              <a16:creationId xmlns:a16="http://schemas.microsoft.com/office/drawing/2014/main" id="{00000000-0008-0000-0200-000086000000}"/>
            </a:ext>
          </a:extLst>
        </xdr:cNvPr>
        <xdr:cNvSpPr txBox="1"/>
      </xdr:nvSpPr>
      <xdr:spPr>
        <a:xfrm>
          <a:off x="8458277" y="1021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86360</xdr:rowOff>
    </xdr:from>
    <xdr:to>
      <xdr:col>46</xdr:col>
      <xdr:colOff>38100</xdr:colOff>
      <xdr:row>62</xdr:row>
      <xdr:rowOff>16510</xdr:rowOff>
    </xdr:to>
    <xdr:sp macro="" textlink="">
      <xdr:nvSpPr>
        <xdr:cNvPr id="135" name="フローチャート: 判断 134">
          <a:extLst>
            <a:ext uri="{FF2B5EF4-FFF2-40B4-BE49-F238E27FC236}">
              <a16:creationId xmlns:a16="http://schemas.microsoft.com/office/drawing/2014/main" id="{00000000-0008-0000-0200-000087000000}"/>
            </a:ext>
          </a:extLst>
        </xdr:cNvPr>
        <xdr:cNvSpPr/>
      </xdr:nvSpPr>
      <xdr:spPr>
        <a:xfrm>
          <a:off x="7842250" y="101574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7637</xdr:rowOff>
    </xdr:from>
    <xdr:ext cx="469744" cy="259045"/>
    <xdr:sp macro="" textlink="">
      <xdr:nvSpPr>
        <xdr:cNvPr id="136" name="n_2aveValue【体育館・プール】&#10;一人当たり面積">
          <a:extLst>
            <a:ext uri="{FF2B5EF4-FFF2-40B4-BE49-F238E27FC236}">
              <a16:creationId xmlns:a16="http://schemas.microsoft.com/office/drawing/2014/main" id="{00000000-0008-0000-0200-000088000000}"/>
            </a:ext>
          </a:extLst>
        </xdr:cNvPr>
        <xdr:cNvSpPr txBox="1"/>
      </xdr:nvSpPr>
      <xdr:spPr>
        <a:xfrm>
          <a:off x="7677227" y="102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60</xdr:row>
      <xdr:rowOff>127181</xdr:rowOff>
    </xdr:from>
    <xdr:to>
      <xdr:col>41</xdr:col>
      <xdr:colOff>101600</xdr:colOff>
      <xdr:row>61</xdr:row>
      <xdr:rowOff>57331</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7029450" y="100331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48458</xdr:rowOff>
    </xdr:from>
    <xdr:ext cx="469744" cy="259045"/>
    <xdr:sp macro="" textlink="">
      <xdr:nvSpPr>
        <xdr:cNvPr id="138" name="n_3aveValue【体育館・プール】&#10;一人当たり面積">
          <a:extLst>
            <a:ext uri="{FF2B5EF4-FFF2-40B4-BE49-F238E27FC236}">
              <a16:creationId xmlns:a16="http://schemas.microsoft.com/office/drawing/2014/main" id="{00000000-0008-0000-0200-00008A000000}"/>
            </a:ext>
          </a:extLst>
        </xdr:cNvPr>
        <xdr:cNvSpPr txBox="1"/>
      </xdr:nvSpPr>
      <xdr:spPr>
        <a:xfrm>
          <a:off x="6864427" y="1011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48804</xdr:rowOff>
    </xdr:from>
    <xdr:to>
      <xdr:col>55</xdr:col>
      <xdr:colOff>50800</xdr:colOff>
      <xdr:row>60</xdr:row>
      <xdr:rowOff>150404</xdr:rowOff>
    </xdr:to>
    <xdr:sp macro="" textlink="">
      <xdr:nvSpPr>
        <xdr:cNvPr id="144" name="楕円 143">
          <a:extLst>
            <a:ext uri="{FF2B5EF4-FFF2-40B4-BE49-F238E27FC236}">
              <a16:creationId xmlns:a16="http://schemas.microsoft.com/office/drawing/2014/main" id="{00000000-0008-0000-0200-000090000000}"/>
            </a:ext>
          </a:extLst>
        </xdr:cNvPr>
        <xdr:cNvSpPr/>
      </xdr:nvSpPr>
      <xdr:spPr>
        <a:xfrm>
          <a:off x="9398000" y="995480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71681</xdr:rowOff>
    </xdr:from>
    <xdr:ext cx="469744" cy="259045"/>
    <xdr:sp macro="" textlink="">
      <xdr:nvSpPr>
        <xdr:cNvPr id="145" name="【体育館・プール】&#10;一人当たり面積該当値テキスト">
          <a:extLst>
            <a:ext uri="{FF2B5EF4-FFF2-40B4-BE49-F238E27FC236}">
              <a16:creationId xmlns:a16="http://schemas.microsoft.com/office/drawing/2014/main" id="{00000000-0008-0000-0200-000091000000}"/>
            </a:ext>
          </a:extLst>
        </xdr:cNvPr>
        <xdr:cNvSpPr txBox="1"/>
      </xdr:nvSpPr>
      <xdr:spPr>
        <a:xfrm>
          <a:off x="9467850" y="981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58601</xdr:rowOff>
    </xdr:from>
    <xdr:to>
      <xdr:col>50</xdr:col>
      <xdr:colOff>165100</xdr:colOff>
      <xdr:row>60</xdr:row>
      <xdr:rowOff>160201</xdr:rowOff>
    </xdr:to>
    <xdr:sp macro="" textlink="">
      <xdr:nvSpPr>
        <xdr:cNvPr id="146" name="楕円 145">
          <a:extLst>
            <a:ext uri="{FF2B5EF4-FFF2-40B4-BE49-F238E27FC236}">
              <a16:creationId xmlns:a16="http://schemas.microsoft.com/office/drawing/2014/main" id="{00000000-0008-0000-0200-000092000000}"/>
            </a:ext>
          </a:extLst>
        </xdr:cNvPr>
        <xdr:cNvSpPr/>
      </xdr:nvSpPr>
      <xdr:spPr>
        <a:xfrm>
          <a:off x="8636000" y="996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99604</xdr:rowOff>
    </xdr:from>
    <xdr:to>
      <xdr:col>55</xdr:col>
      <xdr:colOff>0</xdr:colOff>
      <xdr:row>60</xdr:row>
      <xdr:rowOff>109401</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flipV="1">
          <a:off x="8686800" y="10005604"/>
          <a:ext cx="74295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70031</xdr:rowOff>
    </xdr:from>
    <xdr:to>
      <xdr:col>46</xdr:col>
      <xdr:colOff>38100</xdr:colOff>
      <xdr:row>61</xdr:row>
      <xdr:rowOff>181</xdr:rowOff>
    </xdr:to>
    <xdr:sp macro="" textlink="">
      <xdr:nvSpPr>
        <xdr:cNvPr id="148" name="楕円 147">
          <a:extLst>
            <a:ext uri="{FF2B5EF4-FFF2-40B4-BE49-F238E27FC236}">
              <a16:creationId xmlns:a16="http://schemas.microsoft.com/office/drawing/2014/main" id="{00000000-0008-0000-0200-000094000000}"/>
            </a:ext>
          </a:extLst>
        </xdr:cNvPr>
        <xdr:cNvSpPr/>
      </xdr:nvSpPr>
      <xdr:spPr>
        <a:xfrm>
          <a:off x="7842250" y="997603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109401</xdr:rowOff>
    </xdr:from>
    <xdr:to>
      <xdr:col>50</xdr:col>
      <xdr:colOff>114300</xdr:colOff>
      <xdr:row>60</xdr:row>
      <xdr:rowOff>120831</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flipV="1">
          <a:off x="7886700" y="10015401"/>
          <a:ext cx="8001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74930</xdr:rowOff>
    </xdr:from>
    <xdr:to>
      <xdr:col>41</xdr:col>
      <xdr:colOff>101600</xdr:colOff>
      <xdr:row>61</xdr:row>
      <xdr:rowOff>5080</xdr:rowOff>
    </xdr:to>
    <xdr:sp macro="" textlink="">
      <xdr:nvSpPr>
        <xdr:cNvPr id="150" name="楕円 149">
          <a:extLst>
            <a:ext uri="{FF2B5EF4-FFF2-40B4-BE49-F238E27FC236}">
              <a16:creationId xmlns:a16="http://schemas.microsoft.com/office/drawing/2014/main" id="{00000000-0008-0000-0200-000096000000}"/>
            </a:ext>
          </a:extLst>
        </xdr:cNvPr>
        <xdr:cNvSpPr/>
      </xdr:nvSpPr>
      <xdr:spPr>
        <a:xfrm>
          <a:off x="7029450" y="99809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120831</xdr:rowOff>
    </xdr:from>
    <xdr:to>
      <xdr:col>45</xdr:col>
      <xdr:colOff>177800</xdr:colOff>
      <xdr:row>60</xdr:row>
      <xdr:rowOff>125730</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flipV="1">
          <a:off x="7080250" y="10026831"/>
          <a:ext cx="80645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5278</xdr:rowOff>
    </xdr:from>
    <xdr:ext cx="469744" cy="259045"/>
    <xdr:sp macro="" textlink="">
      <xdr:nvSpPr>
        <xdr:cNvPr id="152" name="n_1mainValue【体育館・プール】&#10;一人当たり面積">
          <a:extLst>
            <a:ext uri="{FF2B5EF4-FFF2-40B4-BE49-F238E27FC236}">
              <a16:creationId xmlns:a16="http://schemas.microsoft.com/office/drawing/2014/main" id="{00000000-0008-0000-0200-000098000000}"/>
            </a:ext>
          </a:extLst>
        </xdr:cNvPr>
        <xdr:cNvSpPr txBox="1"/>
      </xdr:nvSpPr>
      <xdr:spPr>
        <a:xfrm>
          <a:off x="8458277" y="974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16708</xdr:rowOff>
    </xdr:from>
    <xdr:ext cx="469744" cy="259045"/>
    <xdr:sp macro="" textlink="">
      <xdr:nvSpPr>
        <xdr:cNvPr id="153" name="n_2mainValue【体育館・プール】&#10;一人当たり面積">
          <a:extLst>
            <a:ext uri="{FF2B5EF4-FFF2-40B4-BE49-F238E27FC236}">
              <a16:creationId xmlns:a16="http://schemas.microsoft.com/office/drawing/2014/main" id="{00000000-0008-0000-0200-000099000000}"/>
            </a:ext>
          </a:extLst>
        </xdr:cNvPr>
        <xdr:cNvSpPr txBox="1"/>
      </xdr:nvSpPr>
      <xdr:spPr>
        <a:xfrm>
          <a:off x="7677227" y="975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21607</xdr:rowOff>
    </xdr:from>
    <xdr:ext cx="469744" cy="259045"/>
    <xdr:sp macro="" textlink="">
      <xdr:nvSpPr>
        <xdr:cNvPr id="154" name="n_3mainValue【体育館・プール】&#10;一人当たり面積">
          <a:extLst>
            <a:ext uri="{FF2B5EF4-FFF2-40B4-BE49-F238E27FC236}">
              <a16:creationId xmlns:a16="http://schemas.microsoft.com/office/drawing/2014/main" id="{00000000-0008-0000-0200-00009A000000}"/>
            </a:ext>
          </a:extLst>
        </xdr:cNvPr>
        <xdr:cNvSpPr txBox="1"/>
      </xdr:nvSpPr>
      <xdr:spPr>
        <a:xfrm>
          <a:off x="6864427" y="976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a:extLst>
            <a:ext uri="{FF2B5EF4-FFF2-40B4-BE49-F238E27FC236}">
              <a16:creationId xmlns:a16="http://schemas.microsoft.com/office/drawing/2014/main" id="{00000000-0008-0000-0200-0000A1000000}"/>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84961" y="145389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6858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39891" y="14177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6858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398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6858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3398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6858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3398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6858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27577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2757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a:extLst>
            <a:ext uri="{FF2B5EF4-FFF2-40B4-BE49-F238E27FC236}">
              <a16:creationId xmlns:a16="http://schemas.microsoft.com/office/drawing/2014/main" id="{00000000-0008-0000-0200-0000B2000000}"/>
            </a:ext>
          </a:extLst>
        </xdr:cNvPr>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120014</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flipV="1">
          <a:off x="4177665" y="12915900"/>
          <a:ext cx="0" cy="1402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180" name="【福祉施設】&#10;有形固定資産減価償却率最小値テキスト">
          <a:extLst>
            <a:ext uri="{FF2B5EF4-FFF2-40B4-BE49-F238E27FC236}">
              <a16:creationId xmlns:a16="http://schemas.microsoft.com/office/drawing/2014/main" id="{00000000-0008-0000-0200-0000B4000000}"/>
            </a:ext>
          </a:extLst>
        </xdr:cNvPr>
        <xdr:cNvSpPr txBox="1"/>
      </xdr:nvSpPr>
      <xdr:spPr>
        <a:xfrm>
          <a:off x="4216400" y="1432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4108450" y="143186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182" name="【福祉施設】&#10;有形固定資産減価償却率最大値テキスト">
          <a:extLst>
            <a:ext uri="{FF2B5EF4-FFF2-40B4-BE49-F238E27FC236}">
              <a16:creationId xmlns:a16="http://schemas.microsoft.com/office/drawing/2014/main" id="{00000000-0008-0000-0200-0000B6000000}"/>
            </a:ext>
          </a:extLst>
        </xdr:cNvPr>
        <xdr:cNvSpPr txBox="1"/>
      </xdr:nvSpPr>
      <xdr:spPr>
        <a:xfrm>
          <a:off x="4216400" y="1270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4108450" y="12915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69232</xdr:rowOff>
    </xdr:from>
    <xdr:ext cx="405111" cy="259045"/>
    <xdr:sp macro="" textlink="">
      <xdr:nvSpPr>
        <xdr:cNvPr id="184" name="【福祉施設】&#10;有形固定資産減価償却率平均値テキスト">
          <a:extLst>
            <a:ext uri="{FF2B5EF4-FFF2-40B4-BE49-F238E27FC236}">
              <a16:creationId xmlns:a16="http://schemas.microsoft.com/office/drawing/2014/main" id="{00000000-0008-0000-0200-0000B8000000}"/>
            </a:ext>
          </a:extLst>
        </xdr:cNvPr>
        <xdr:cNvSpPr txBox="1"/>
      </xdr:nvSpPr>
      <xdr:spPr>
        <a:xfrm>
          <a:off x="4216400" y="13442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46355</xdr:rowOff>
    </xdr:from>
    <xdr:to>
      <xdr:col>24</xdr:col>
      <xdr:colOff>114300</xdr:colOff>
      <xdr:row>82</xdr:row>
      <xdr:rowOff>147955</xdr:rowOff>
    </xdr:to>
    <xdr:sp macro="" textlink="">
      <xdr:nvSpPr>
        <xdr:cNvPr id="185" name="フローチャート: 判断 184">
          <a:extLst>
            <a:ext uri="{FF2B5EF4-FFF2-40B4-BE49-F238E27FC236}">
              <a16:creationId xmlns:a16="http://schemas.microsoft.com/office/drawing/2014/main" id="{00000000-0008-0000-0200-0000B9000000}"/>
            </a:ext>
          </a:extLst>
        </xdr:cNvPr>
        <xdr:cNvSpPr/>
      </xdr:nvSpPr>
      <xdr:spPr>
        <a:xfrm>
          <a:off x="4127500" y="1358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95886</xdr:rowOff>
    </xdr:from>
    <xdr:to>
      <xdr:col>20</xdr:col>
      <xdr:colOff>38100</xdr:colOff>
      <xdr:row>83</xdr:row>
      <xdr:rowOff>26036</xdr:rowOff>
    </xdr:to>
    <xdr:sp macro="" textlink="">
      <xdr:nvSpPr>
        <xdr:cNvPr id="186" name="フローチャート: 判断 185">
          <a:extLst>
            <a:ext uri="{FF2B5EF4-FFF2-40B4-BE49-F238E27FC236}">
              <a16:creationId xmlns:a16="http://schemas.microsoft.com/office/drawing/2014/main" id="{00000000-0008-0000-0200-0000BA000000}"/>
            </a:ext>
          </a:extLst>
        </xdr:cNvPr>
        <xdr:cNvSpPr/>
      </xdr:nvSpPr>
      <xdr:spPr>
        <a:xfrm>
          <a:off x="3384550" y="136340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42563</xdr:rowOff>
    </xdr:from>
    <xdr:ext cx="405111" cy="259045"/>
    <xdr:sp macro="" textlink="">
      <xdr:nvSpPr>
        <xdr:cNvPr id="187" name="n_1aveValue【福祉施設】&#10;有形固定資産減価償却率">
          <a:extLst>
            <a:ext uri="{FF2B5EF4-FFF2-40B4-BE49-F238E27FC236}">
              <a16:creationId xmlns:a16="http://schemas.microsoft.com/office/drawing/2014/main" id="{00000000-0008-0000-0200-0000BB000000}"/>
            </a:ext>
          </a:extLst>
        </xdr:cNvPr>
        <xdr:cNvSpPr txBox="1"/>
      </xdr:nvSpPr>
      <xdr:spPr>
        <a:xfrm>
          <a:off x="3239144" y="1341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124461</xdr:rowOff>
    </xdr:from>
    <xdr:to>
      <xdr:col>15</xdr:col>
      <xdr:colOff>101600</xdr:colOff>
      <xdr:row>83</xdr:row>
      <xdr:rowOff>54611</xdr:rowOff>
    </xdr:to>
    <xdr:sp macro="" textlink="">
      <xdr:nvSpPr>
        <xdr:cNvPr id="188" name="フローチャート: 判断 187">
          <a:extLst>
            <a:ext uri="{FF2B5EF4-FFF2-40B4-BE49-F238E27FC236}">
              <a16:creationId xmlns:a16="http://schemas.microsoft.com/office/drawing/2014/main" id="{00000000-0008-0000-0200-0000BC000000}"/>
            </a:ext>
          </a:extLst>
        </xdr:cNvPr>
        <xdr:cNvSpPr/>
      </xdr:nvSpPr>
      <xdr:spPr>
        <a:xfrm>
          <a:off x="2571750" y="136626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71138</xdr:rowOff>
    </xdr:from>
    <xdr:ext cx="405111" cy="259045"/>
    <xdr:sp macro="" textlink="">
      <xdr:nvSpPr>
        <xdr:cNvPr id="189" name="n_2aveValue【福祉施設】&#10;有形固定資産減価償却率">
          <a:extLst>
            <a:ext uri="{FF2B5EF4-FFF2-40B4-BE49-F238E27FC236}">
              <a16:creationId xmlns:a16="http://schemas.microsoft.com/office/drawing/2014/main" id="{00000000-0008-0000-0200-0000BD000000}"/>
            </a:ext>
          </a:extLst>
        </xdr:cNvPr>
        <xdr:cNvSpPr txBox="1"/>
      </xdr:nvSpPr>
      <xdr:spPr>
        <a:xfrm>
          <a:off x="24390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23495</xdr:rowOff>
    </xdr:from>
    <xdr:to>
      <xdr:col>10</xdr:col>
      <xdr:colOff>165100</xdr:colOff>
      <xdr:row>83</xdr:row>
      <xdr:rowOff>125095</xdr:rowOff>
    </xdr:to>
    <xdr:sp macro="" textlink="">
      <xdr:nvSpPr>
        <xdr:cNvPr id="190" name="フローチャート: 判断 189">
          <a:extLst>
            <a:ext uri="{FF2B5EF4-FFF2-40B4-BE49-F238E27FC236}">
              <a16:creationId xmlns:a16="http://schemas.microsoft.com/office/drawing/2014/main" id="{00000000-0008-0000-0200-0000BE000000}"/>
            </a:ext>
          </a:extLst>
        </xdr:cNvPr>
        <xdr:cNvSpPr/>
      </xdr:nvSpPr>
      <xdr:spPr>
        <a:xfrm>
          <a:off x="1778000" y="1372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141622</xdr:rowOff>
    </xdr:from>
    <xdr:ext cx="405111" cy="259045"/>
    <xdr:sp macro="" textlink="">
      <xdr:nvSpPr>
        <xdr:cNvPr id="191" name="n_3aveValue【福祉施設】&#10;有形固定資産減価償却率">
          <a:extLst>
            <a:ext uri="{FF2B5EF4-FFF2-40B4-BE49-F238E27FC236}">
              <a16:creationId xmlns:a16="http://schemas.microsoft.com/office/drawing/2014/main" id="{00000000-0008-0000-0200-0000BF000000}"/>
            </a:ext>
          </a:extLst>
        </xdr:cNvPr>
        <xdr:cNvSpPr txBox="1"/>
      </xdr:nvSpPr>
      <xdr:spPr>
        <a:xfrm>
          <a:off x="1645294" y="1351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00000000-0008-0000-0200-0000C2000000}"/>
            </a:ext>
          </a:extLst>
        </xdr:cNvPr>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200-0000C3000000}"/>
            </a:ext>
          </a:extLst>
        </xdr:cNvPr>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139700</xdr:rowOff>
    </xdr:from>
    <xdr:to>
      <xdr:col>24</xdr:col>
      <xdr:colOff>114300</xdr:colOff>
      <xdr:row>83</xdr:row>
      <xdr:rowOff>69850</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4127500" y="13677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118127</xdr:rowOff>
    </xdr:from>
    <xdr:ext cx="405111" cy="259045"/>
    <xdr:sp macro="" textlink="">
      <xdr:nvSpPr>
        <xdr:cNvPr id="198" name="【福祉施設】&#10;有形固定資産減価償却率該当値テキスト">
          <a:extLst>
            <a:ext uri="{FF2B5EF4-FFF2-40B4-BE49-F238E27FC236}">
              <a16:creationId xmlns:a16="http://schemas.microsoft.com/office/drawing/2014/main" id="{00000000-0008-0000-0200-0000C6000000}"/>
            </a:ext>
          </a:extLst>
        </xdr:cNvPr>
        <xdr:cNvSpPr txBox="1"/>
      </xdr:nvSpPr>
      <xdr:spPr>
        <a:xfrm>
          <a:off x="4216400" y="1365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6350</xdr:rowOff>
    </xdr:from>
    <xdr:to>
      <xdr:col>20</xdr:col>
      <xdr:colOff>38100</xdr:colOff>
      <xdr:row>83</xdr:row>
      <xdr:rowOff>107950</xdr:rowOff>
    </xdr:to>
    <xdr:sp macro="" textlink="">
      <xdr:nvSpPr>
        <xdr:cNvPr id="199" name="楕円 198">
          <a:extLst>
            <a:ext uri="{FF2B5EF4-FFF2-40B4-BE49-F238E27FC236}">
              <a16:creationId xmlns:a16="http://schemas.microsoft.com/office/drawing/2014/main" id="{00000000-0008-0000-0200-0000C7000000}"/>
            </a:ext>
          </a:extLst>
        </xdr:cNvPr>
        <xdr:cNvSpPr/>
      </xdr:nvSpPr>
      <xdr:spPr>
        <a:xfrm>
          <a:off x="3384550" y="137096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19050</xdr:rowOff>
    </xdr:from>
    <xdr:to>
      <xdr:col>24</xdr:col>
      <xdr:colOff>63500</xdr:colOff>
      <xdr:row>83</xdr:row>
      <xdr:rowOff>57150</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flipV="1">
          <a:off x="3429000" y="13722350"/>
          <a:ext cx="7493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44450</xdr:rowOff>
    </xdr:from>
    <xdr:to>
      <xdr:col>15</xdr:col>
      <xdr:colOff>101600</xdr:colOff>
      <xdr:row>83</xdr:row>
      <xdr:rowOff>146050</xdr:rowOff>
    </xdr:to>
    <xdr:sp macro="" textlink="">
      <xdr:nvSpPr>
        <xdr:cNvPr id="201" name="楕円 200">
          <a:extLst>
            <a:ext uri="{FF2B5EF4-FFF2-40B4-BE49-F238E27FC236}">
              <a16:creationId xmlns:a16="http://schemas.microsoft.com/office/drawing/2014/main" id="{00000000-0008-0000-0200-0000C9000000}"/>
            </a:ext>
          </a:extLst>
        </xdr:cNvPr>
        <xdr:cNvSpPr/>
      </xdr:nvSpPr>
      <xdr:spPr>
        <a:xfrm>
          <a:off x="2571750" y="1374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57150</xdr:rowOff>
    </xdr:from>
    <xdr:to>
      <xdr:col>19</xdr:col>
      <xdr:colOff>177800</xdr:colOff>
      <xdr:row>83</xdr:row>
      <xdr:rowOff>95250</xdr:rowOff>
    </xdr:to>
    <xdr:cxnSp macro="">
      <xdr:nvCxnSpPr>
        <xdr:cNvPr id="202" name="直線コネクタ 201">
          <a:extLst>
            <a:ext uri="{FF2B5EF4-FFF2-40B4-BE49-F238E27FC236}">
              <a16:creationId xmlns:a16="http://schemas.microsoft.com/office/drawing/2014/main" id="{00000000-0008-0000-0200-0000CA000000}"/>
            </a:ext>
          </a:extLst>
        </xdr:cNvPr>
        <xdr:cNvCxnSpPr/>
      </xdr:nvCxnSpPr>
      <xdr:spPr>
        <a:xfrm flipV="1">
          <a:off x="2622550" y="13760450"/>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82550</xdr:rowOff>
    </xdr:from>
    <xdr:to>
      <xdr:col>10</xdr:col>
      <xdr:colOff>165100</xdr:colOff>
      <xdr:row>84</xdr:row>
      <xdr:rowOff>12700</xdr:rowOff>
    </xdr:to>
    <xdr:sp macro="" textlink="">
      <xdr:nvSpPr>
        <xdr:cNvPr id="203" name="楕円 202">
          <a:extLst>
            <a:ext uri="{FF2B5EF4-FFF2-40B4-BE49-F238E27FC236}">
              <a16:creationId xmlns:a16="http://schemas.microsoft.com/office/drawing/2014/main" id="{00000000-0008-0000-0200-0000CB000000}"/>
            </a:ext>
          </a:extLst>
        </xdr:cNvPr>
        <xdr:cNvSpPr/>
      </xdr:nvSpPr>
      <xdr:spPr>
        <a:xfrm>
          <a:off x="1778000" y="13785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95250</xdr:rowOff>
    </xdr:from>
    <xdr:to>
      <xdr:col>15</xdr:col>
      <xdr:colOff>50800</xdr:colOff>
      <xdr:row>83</xdr:row>
      <xdr:rowOff>133350</xdr:rowOff>
    </xdr:to>
    <xdr:cxnSp macro="">
      <xdr:nvCxnSpPr>
        <xdr:cNvPr id="204" name="直線コネクタ 203">
          <a:extLst>
            <a:ext uri="{FF2B5EF4-FFF2-40B4-BE49-F238E27FC236}">
              <a16:creationId xmlns:a16="http://schemas.microsoft.com/office/drawing/2014/main" id="{00000000-0008-0000-0200-0000CC000000}"/>
            </a:ext>
          </a:extLst>
        </xdr:cNvPr>
        <xdr:cNvCxnSpPr/>
      </xdr:nvCxnSpPr>
      <xdr:spPr>
        <a:xfrm flipV="1">
          <a:off x="1828800" y="13798550"/>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99077</xdr:rowOff>
    </xdr:from>
    <xdr:ext cx="405111" cy="259045"/>
    <xdr:sp macro="" textlink="">
      <xdr:nvSpPr>
        <xdr:cNvPr id="205" name="n_1mainValue【福祉施設】&#10;有形固定資産減価償却率">
          <a:extLst>
            <a:ext uri="{FF2B5EF4-FFF2-40B4-BE49-F238E27FC236}">
              <a16:creationId xmlns:a16="http://schemas.microsoft.com/office/drawing/2014/main" id="{00000000-0008-0000-0200-0000CD000000}"/>
            </a:ext>
          </a:extLst>
        </xdr:cNvPr>
        <xdr:cNvSpPr txBox="1"/>
      </xdr:nvSpPr>
      <xdr:spPr>
        <a:xfrm>
          <a:off x="32391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206" name="n_2mainValue【福祉施設】&#10;有形固定資産減価償却率">
          <a:extLst>
            <a:ext uri="{FF2B5EF4-FFF2-40B4-BE49-F238E27FC236}">
              <a16:creationId xmlns:a16="http://schemas.microsoft.com/office/drawing/2014/main" id="{00000000-0008-0000-0200-0000CE000000}"/>
            </a:ext>
          </a:extLst>
        </xdr:cNvPr>
        <xdr:cNvSpPr txBox="1"/>
      </xdr:nvSpPr>
      <xdr:spPr>
        <a:xfrm>
          <a:off x="24390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3827</xdr:rowOff>
    </xdr:from>
    <xdr:ext cx="405111" cy="259045"/>
    <xdr:sp macro="" textlink="">
      <xdr:nvSpPr>
        <xdr:cNvPr id="207" name="n_3mainValue【福祉施設】&#10;有形固定資産減価償却率">
          <a:extLst>
            <a:ext uri="{FF2B5EF4-FFF2-40B4-BE49-F238E27FC236}">
              <a16:creationId xmlns:a16="http://schemas.microsoft.com/office/drawing/2014/main" id="{00000000-0008-0000-0200-0000CF000000}"/>
            </a:ext>
          </a:extLst>
        </xdr:cNvPr>
        <xdr:cNvSpPr txBox="1"/>
      </xdr:nvSpPr>
      <xdr:spPr>
        <a:xfrm>
          <a:off x="1645294" y="1387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5956300" y="14236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5527221" y="1410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5956300" y="1379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5527221" y="13662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5956300" y="1336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5527221" y="1321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5956300" y="12915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5527221" y="1278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8" name="【福祉施設】&#10;一人当たり面積グラフ枠">
          <a:extLst>
            <a:ext uri="{FF2B5EF4-FFF2-40B4-BE49-F238E27FC236}">
              <a16:creationId xmlns:a16="http://schemas.microsoft.com/office/drawing/2014/main" id="{00000000-0008-0000-0200-0000E4000000}"/>
            </a:ext>
          </a:extLst>
        </xdr:cNvPr>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115824</xdr:rowOff>
    </xdr:from>
    <xdr:to>
      <xdr:col>54</xdr:col>
      <xdr:colOff>189865</xdr:colOff>
      <xdr:row>85</xdr:row>
      <xdr:rowOff>163830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flipV="1">
          <a:off x="9429115" y="12828524"/>
          <a:ext cx="0" cy="13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167657</xdr:rowOff>
    </xdr:from>
    <xdr:ext cx="469744" cy="259045"/>
    <xdr:sp macro="" textlink="">
      <xdr:nvSpPr>
        <xdr:cNvPr id="230" name="【福祉施設】&#10;一人当たり面積最小値テキスト">
          <a:extLst>
            <a:ext uri="{FF2B5EF4-FFF2-40B4-BE49-F238E27FC236}">
              <a16:creationId xmlns:a16="http://schemas.microsoft.com/office/drawing/2014/main" id="{00000000-0008-0000-0200-0000E6000000}"/>
            </a:ext>
          </a:extLst>
        </xdr:cNvPr>
        <xdr:cNvSpPr txBox="1"/>
      </xdr:nvSpPr>
      <xdr:spPr>
        <a:xfrm>
          <a:off x="9467850" y="1420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163830</xdr:rowOff>
    </xdr:from>
    <xdr:to>
      <xdr:col>55</xdr:col>
      <xdr:colOff>88900</xdr:colOff>
      <xdr:row>85</xdr:row>
      <xdr:rowOff>163830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9359900" y="141973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62501</xdr:rowOff>
    </xdr:from>
    <xdr:ext cx="469744" cy="259045"/>
    <xdr:sp macro="" textlink="">
      <xdr:nvSpPr>
        <xdr:cNvPr id="232" name="【福祉施設】&#10;一人当たり面積最大値テキスト">
          <a:extLst>
            <a:ext uri="{FF2B5EF4-FFF2-40B4-BE49-F238E27FC236}">
              <a16:creationId xmlns:a16="http://schemas.microsoft.com/office/drawing/2014/main" id="{00000000-0008-0000-0200-0000E8000000}"/>
            </a:ext>
          </a:extLst>
        </xdr:cNvPr>
        <xdr:cNvSpPr txBox="1"/>
      </xdr:nvSpPr>
      <xdr:spPr>
        <a:xfrm>
          <a:off x="9467850" y="1261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115824</xdr:rowOff>
    </xdr:from>
    <xdr:to>
      <xdr:col>55</xdr:col>
      <xdr:colOff>88900</xdr:colOff>
      <xdr:row>77</xdr:row>
      <xdr:rowOff>115824</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9359900" y="128285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83329</xdr:rowOff>
    </xdr:from>
    <xdr:ext cx="469744" cy="259045"/>
    <xdr:sp macro="" textlink="">
      <xdr:nvSpPr>
        <xdr:cNvPr id="234" name="【福祉施設】&#10;一人当たり面積平均値テキスト">
          <a:extLst>
            <a:ext uri="{FF2B5EF4-FFF2-40B4-BE49-F238E27FC236}">
              <a16:creationId xmlns:a16="http://schemas.microsoft.com/office/drawing/2014/main" id="{00000000-0008-0000-0200-0000EA000000}"/>
            </a:ext>
          </a:extLst>
        </xdr:cNvPr>
        <xdr:cNvSpPr txBox="1"/>
      </xdr:nvSpPr>
      <xdr:spPr>
        <a:xfrm>
          <a:off x="9467850" y="13621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60452</xdr:rowOff>
    </xdr:from>
    <xdr:to>
      <xdr:col>55</xdr:col>
      <xdr:colOff>50800</xdr:colOff>
      <xdr:row>83</xdr:row>
      <xdr:rowOff>162052</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398000" y="137637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58165</xdr:rowOff>
    </xdr:from>
    <xdr:to>
      <xdr:col>50</xdr:col>
      <xdr:colOff>165100</xdr:colOff>
      <xdr:row>83</xdr:row>
      <xdr:rowOff>159765</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8636000" y="1376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4842</xdr:rowOff>
    </xdr:from>
    <xdr:ext cx="469744" cy="259045"/>
    <xdr:sp macro="" textlink="">
      <xdr:nvSpPr>
        <xdr:cNvPr id="237" name="n_1aveValue【福祉施設】&#10;一人当たり面積">
          <a:extLst>
            <a:ext uri="{FF2B5EF4-FFF2-40B4-BE49-F238E27FC236}">
              <a16:creationId xmlns:a16="http://schemas.microsoft.com/office/drawing/2014/main" id="{00000000-0008-0000-0200-0000ED000000}"/>
            </a:ext>
          </a:extLst>
        </xdr:cNvPr>
        <xdr:cNvSpPr txBox="1"/>
      </xdr:nvSpPr>
      <xdr:spPr>
        <a:xfrm>
          <a:off x="8458277" y="1354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67311</xdr:rowOff>
    </xdr:from>
    <xdr:to>
      <xdr:col>46</xdr:col>
      <xdr:colOff>38100</xdr:colOff>
      <xdr:row>83</xdr:row>
      <xdr:rowOff>168911</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7842250" y="137706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13988</xdr:rowOff>
    </xdr:from>
    <xdr:ext cx="469744" cy="259045"/>
    <xdr:sp macro="" textlink="">
      <xdr:nvSpPr>
        <xdr:cNvPr id="239" name="n_2aveValue【福祉施設】&#10;一人当たり面積">
          <a:extLst>
            <a:ext uri="{FF2B5EF4-FFF2-40B4-BE49-F238E27FC236}">
              <a16:creationId xmlns:a16="http://schemas.microsoft.com/office/drawing/2014/main" id="{00000000-0008-0000-0200-0000EF000000}"/>
            </a:ext>
          </a:extLst>
        </xdr:cNvPr>
        <xdr:cNvSpPr txBox="1"/>
      </xdr:nvSpPr>
      <xdr:spPr>
        <a:xfrm>
          <a:off x="7677227" y="1355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83</xdr:row>
      <xdr:rowOff>55880</xdr:rowOff>
    </xdr:from>
    <xdr:to>
      <xdr:col>41</xdr:col>
      <xdr:colOff>101600</xdr:colOff>
      <xdr:row>83</xdr:row>
      <xdr:rowOff>157480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7029450" y="1375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82</xdr:row>
      <xdr:rowOff>2557</xdr:rowOff>
    </xdr:from>
    <xdr:ext cx="469744" cy="259045"/>
    <xdr:sp macro="" textlink="">
      <xdr:nvSpPr>
        <xdr:cNvPr id="241" name="n_3aveValue【福祉施設】&#10;一人当たり面積">
          <a:extLst>
            <a:ext uri="{FF2B5EF4-FFF2-40B4-BE49-F238E27FC236}">
              <a16:creationId xmlns:a16="http://schemas.microsoft.com/office/drawing/2014/main" id="{00000000-0008-0000-0200-0000F1000000}"/>
            </a:ext>
          </a:extLst>
        </xdr:cNvPr>
        <xdr:cNvSpPr txBox="1"/>
      </xdr:nvSpPr>
      <xdr:spPr>
        <a:xfrm>
          <a:off x="6864427" y="1354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110744</xdr:rowOff>
    </xdr:from>
    <xdr:to>
      <xdr:col>55</xdr:col>
      <xdr:colOff>50800</xdr:colOff>
      <xdr:row>86</xdr:row>
      <xdr:rowOff>40894</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9398000" y="1414424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25671</xdr:rowOff>
    </xdr:from>
    <xdr:ext cx="469744" cy="259045"/>
    <xdr:sp macro="" textlink="">
      <xdr:nvSpPr>
        <xdr:cNvPr id="248" name="【福祉施設】&#10;一人当たり面積該当値テキスト">
          <a:extLst>
            <a:ext uri="{FF2B5EF4-FFF2-40B4-BE49-F238E27FC236}">
              <a16:creationId xmlns:a16="http://schemas.microsoft.com/office/drawing/2014/main" id="{00000000-0008-0000-0200-0000F8000000}"/>
            </a:ext>
          </a:extLst>
        </xdr:cNvPr>
        <xdr:cNvSpPr txBox="1"/>
      </xdr:nvSpPr>
      <xdr:spPr>
        <a:xfrm>
          <a:off x="9467850"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110744</xdr:rowOff>
    </xdr:from>
    <xdr:to>
      <xdr:col>50</xdr:col>
      <xdr:colOff>165100</xdr:colOff>
      <xdr:row>86</xdr:row>
      <xdr:rowOff>40894</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8636000" y="141442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161544</xdr:rowOff>
    </xdr:from>
    <xdr:to>
      <xdr:col>55</xdr:col>
      <xdr:colOff>0</xdr:colOff>
      <xdr:row>85</xdr:row>
      <xdr:rowOff>161544</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8686800" y="1419504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110744</xdr:rowOff>
    </xdr:from>
    <xdr:to>
      <xdr:col>46</xdr:col>
      <xdr:colOff>38100</xdr:colOff>
      <xdr:row>86</xdr:row>
      <xdr:rowOff>40894</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7842250" y="1414424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161544</xdr:rowOff>
    </xdr:from>
    <xdr:to>
      <xdr:col>50</xdr:col>
      <xdr:colOff>114300</xdr:colOff>
      <xdr:row>85</xdr:row>
      <xdr:rowOff>161544</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7886700" y="1419504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110744</xdr:rowOff>
    </xdr:from>
    <xdr:to>
      <xdr:col>41</xdr:col>
      <xdr:colOff>101600</xdr:colOff>
      <xdr:row>86</xdr:row>
      <xdr:rowOff>40894</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7029450" y="141442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161544</xdr:rowOff>
    </xdr:from>
    <xdr:to>
      <xdr:col>45</xdr:col>
      <xdr:colOff>177800</xdr:colOff>
      <xdr:row>85</xdr:row>
      <xdr:rowOff>161544</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a:off x="7080250" y="14195044"/>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32021</xdr:rowOff>
    </xdr:from>
    <xdr:ext cx="469744" cy="259045"/>
    <xdr:sp macro="" textlink="">
      <xdr:nvSpPr>
        <xdr:cNvPr id="255" name="n_1mainValue【福祉施設】&#10;一人当たり面積">
          <a:extLst>
            <a:ext uri="{FF2B5EF4-FFF2-40B4-BE49-F238E27FC236}">
              <a16:creationId xmlns:a16="http://schemas.microsoft.com/office/drawing/2014/main" id="{00000000-0008-0000-0200-0000FF000000}"/>
            </a:ext>
          </a:extLst>
        </xdr:cNvPr>
        <xdr:cNvSpPr txBox="1"/>
      </xdr:nvSpPr>
      <xdr:spPr>
        <a:xfrm>
          <a:off x="8458277" y="142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32021</xdr:rowOff>
    </xdr:from>
    <xdr:ext cx="469744" cy="259045"/>
    <xdr:sp macro="" textlink="">
      <xdr:nvSpPr>
        <xdr:cNvPr id="256" name="n_2mainValue【福祉施設】&#10;一人当たり面積">
          <a:extLst>
            <a:ext uri="{FF2B5EF4-FFF2-40B4-BE49-F238E27FC236}">
              <a16:creationId xmlns:a16="http://schemas.microsoft.com/office/drawing/2014/main" id="{00000000-0008-0000-0200-000000010000}"/>
            </a:ext>
          </a:extLst>
        </xdr:cNvPr>
        <xdr:cNvSpPr txBox="1"/>
      </xdr:nvSpPr>
      <xdr:spPr>
        <a:xfrm>
          <a:off x="7677227" y="142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32021</xdr:rowOff>
    </xdr:from>
    <xdr:ext cx="469744" cy="259045"/>
    <xdr:sp macro="" textlink="">
      <xdr:nvSpPr>
        <xdr:cNvPr id="257" name="n_3mainValue【福祉施設】&#10;一人当たり面積">
          <a:extLst>
            <a:ext uri="{FF2B5EF4-FFF2-40B4-BE49-F238E27FC236}">
              <a16:creationId xmlns:a16="http://schemas.microsoft.com/office/drawing/2014/main" id="{00000000-0008-0000-0200-000001010000}"/>
            </a:ext>
          </a:extLst>
        </xdr:cNvPr>
        <xdr:cNvSpPr txBox="1"/>
      </xdr:nvSpPr>
      <xdr:spPr>
        <a:xfrm>
          <a:off x="6864427" y="142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6858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6667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6858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384961" y="18209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6858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339891" y="1777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685800" y="17468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339891" y="17332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685800" y="1702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339891" y="1688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685800" y="16586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39891" y="16450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6858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2757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9" name="【市民会館】&#10;有形固定資産減価償却率グラフ枠">
          <a:extLst>
            <a:ext uri="{FF2B5EF4-FFF2-40B4-BE49-F238E27FC236}">
              <a16:creationId xmlns:a16="http://schemas.microsoft.com/office/drawing/2014/main" id="{00000000-0008-0000-0200-000017010000}"/>
            </a:ext>
          </a:extLst>
        </xdr:cNvPr>
        <xdr:cNvSpPr/>
      </xdr:nvSpPr>
      <xdr:spPr>
        <a:xfrm>
          <a:off x="6858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14478</xdr:rowOff>
    </xdr:from>
    <xdr:to>
      <xdr:col>24</xdr:col>
      <xdr:colOff>62865</xdr:colOff>
      <xdr:row>107</xdr:row>
      <xdr:rowOff>763</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flipV="1">
          <a:off x="4177665" y="16524478"/>
          <a:ext cx="0" cy="1141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4590</xdr:rowOff>
    </xdr:from>
    <xdr:ext cx="405111" cy="259045"/>
    <xdr:sp macro="" textlink="">
      <xdr:nvSpPr>
        <xdr:cNvPr id="281" name="【市民会館】&#10;有形固定資産減価償却率最小値テキスト">
          <a:extLst>
            <a:ext uri="{FF2B5EF4-FFF2-40B4-BE49-F238E27FC236}">
              <a16:creationId xmlns:a16="http://schemas.microsoft.com/office/drawing/2014/main" id="{00000000-0008-0000-0200-000019010000}"/>
            </a:ext>
          </a:extLst>
        </xdr:cNvPr>
        <xdr:cNvSpPr txBox="1"/>
      </xdr:nvSpPr>
      <xdr:spPr>
        <a:xfrm>
          <a:off x="4216400" y="17670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763</xdr:rowOff>
    </xdr:from>
    <xdr:to>
      <xdr:col>24</xdr:col>
      <xdr:colOff>152400</xdr:colOff>
      <xdr:row>107</xdr:row>
      <xdr:rowOff>763</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4108450" y="176664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132605</xdr:rowOff>
    </xdr:from>
    <xdr:ext cx="405111" cy="259045"/>
    <xdr:sp macro="" textlink="">
      <xdr:nvSpPr>
        <xdr:cNvPr id="283" name="【市民会館】&#10;有形固定資産減価償却率最大値テキスト">
          <a:extLst>
            <a:ext uri="{FF2B5EF4-FFF2-40B4-BE49-F238E27FC236}">
              <a16:creationId xmlns:a16="http://schemas.microsoft.com/office/drawing/2014/main" id="{00000000-0008-0000-0200-00001B010000}"/>
            </a:ext>
          </a:extLst>
        </xdr:cNvPr>
        <xdr:cNvSpPr txBox="1"/>
      </xdr:nvSpPr>
      <xdr:spPr>
        <a:xfrm>
          <a:off x="4216400" y="1631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14478</xdr:rowOff>
    </xdr:from>
    <xdr:to>
      <xdr:col>24</xdr:col>
      <xdr:colOff>152400</xdr:colOff>
      <xdr:row>100</xdr:row>
      <xdr:rowOff>14478</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4108450" y="165244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122699</xdr:rowOff>
    </xdr:from>
    <xdr:ext cx="405111" cy="259045"/>
    <xdr:sp macro="" textlink="">
      <xdr:nvSpPr>
        <xdr:cNvPr id="285" name="【市民会館】&#10;有形固定資産減価償却率平均値テキスト">
          <a:extLst>
            <a:ext uri="{FF2B5EF4-FFF2-40B4-BE49-F238E27FC236}">
              <a16:creationId xmlns:a16="http://schemas.microsoft.com/office/drawing/2014/main" id="{00000000-0008-0000-0200-00001D010000}"/>
            </a:ext>
          </a:extLst>
        </xdr:cNvPr>
        <xdr:cNvSpPr txBox="1"/>
      </xdr:nvSpPr>
      <xdr:spPr>
        <a:xfrm>
          <a:off x="4216400" y="17127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144272</xdr:rowOff>
    </xdr:from>
    <xdr:to>
      <xdr:col>24</xdr:col>
      <xdr:colOff>114300</xdr:colOff>
      <xdr:row>104</xdr:row>
      <xdr:rowOff>74422</xdr:rowOff>
    </xdr:to>
    <xdr:sp macro="" textlink="">
      <xdr:nvSpPr>
        <xdr:cNvPr id="286" name="フローチャート: 判断 285">
          <a:extLst>
            <a:ext uri="{FF2B5EF4-FFF2-40B4-BE49-F238E27FC236}">
              <a16:creationId xmlns:a16="http://schemas.microsoft.com/office/drawing/2014/main" id="{00000000-0008-0000-0200-00001E010000}"/>
            </a:ext>
          </a:extLst>
        </xdr:cNvPr>
        <xdr:cNvSpPr/>
      </xdr:nvSpPr>
      <xdr:spPr>
        <a:xfrm>
          <a:off x="4127500" y="171495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55118</xdr:rowOff>
    </xdr:from>
    <xdr:to>
      <xdr:col>20</xdr:col>
      <xdr:colOff>38100</xdr:colOff>
      <xdr:row>104</xdr:row>
      <xdr:rowOff>156718</xdr:rowOff>
    </xdr:to>
    <xdr:sp macro="" textlink="">
      <xdr:nvSpPr>
        <xdr:cNvPr id="287" name="フローチャート: 判断 286">
          <a:extLst>
            <a:ext uri="{FF2B5EF4-FFF2-40B4-BE49-F238E27FC236}">
              <a16:creationId xmlns:a16="http://schemas.microsoft.com/office/drawing/2014/main" id="{00000000-0008-0000-0200-00001F010000}"/>
            </a:ext>
          </a:extLst>
        </xdr:cNvPr>
        <xdr:cNvSpPr/>
      </xdr:nvSpPr>
      <xdr:spPr>
        <a:xfrm>
          <a:off x="3384550" y="172255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147845</xdr:rowOff>
    </xdr:from>
    <xdr:ext cx="405111" cy="259045"/>
    <xdr:sp macro="" textlink="">
      <xdr:nvSpPr>
        <xdr:cNvPr id="288" name="n_1aveValue【市民会館】&#10;有形固定資産減価償却率">
          <a:extLst>
            <a:ext uri="{FF2B5EF4-FFF2-40B4-BE49-F238E27FC236}">
              <a16:creationId xmlns:a16="http://schemas.microsoft.com/office/drawing/2014/main" id="{00000000-0008-0000-0200-000020010000}"/>
            </a:ext>
          </a:extLst>
        </xdr:cNvPr>
        <xdr:cNvSpPr txBox="1"/>
      </xdr:nvSpPr>
      <xdr:spPr>
        <a:xfrm>
          <a:off x="3239144" y="1731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116839</xdr:rowOff>
    </xdr:from>
    <xdr:to>
      <xdr:col>15</xdr:col>
      <xdr:colOff>101600</xdr:colOff>
      <xdr:row>105</xdr:row>
      <xdr:rowOff>46989</xdr:rowOff>
    </xdr:to>
    <xdr:sp macro="" textlink="">
      <xdr:nvSpPr>
        <xdr:cNvPr id="289" name="フローチャート: 判断 288">
          <a:extLst>
            <a:ext uri="{FF2B5EF4-FFF2-40B4-BE49-F238E27FC236}">
              <a16:creationId xmlns:a16="http://schemas.microsoft.com/office/drawing/2014/main" id="{00000000-0008-0000-0200-000021010000}"/>
            </a:ext>
          </a:extLst>
        </xdr:cNvPr>
        <xdr:cNvSpPr/>
      </xdr:nvSpPr>
      <xdr:spPr>
        <a:xfrm>
          <a:off x="2571750" y="172872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38116</xdr:rowOff>
    </xdr:from>
    <xdr:ext cx="405111" cy="259045"/>
    <xdr:sp macro="" textlink="">
      <xdr:nvSpPr>
        <xdr:cNvPr id="290" name="n_2aveValue【市民会館】&#10;有形固定資産減価償却率">
          <a:extLst>
            <a:ext uri="{FF2B5EF4-FFF2-40B4-BE49-F238E27FC236}">
              <a16:creationId xmlns:a16="http://schemas.microsoft.com/office/drawing/2014/main" id="{00000000-0008-0000-0200-000022010000}"/>
            </a:ext>
          </a:extLst>
        </xdr:cNvPr>
        <xdr:cNvSpPr txBox="1"/>
      </xdr:nvSpPr>
      <xdr:spPr>
        <a:xfrm>
          <a:off x="2439044" y="17373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43687</xdr:rowOff>
    </xdr:from>
    <xdr:to>
      <xdr:col>10</xdr:col>
      <xdr:colOff>165100</xdr:colOff>
      <xdr:row>105</xdr:row>
      <xdr:rowOff>145287</xdr:rowOff>
    </xdr:to>
    <xdr:sp macro="" textlink="">
      <xdr:nvSpPr>
        <xdr:cNvPr id="291" name="フローチャート: 判断 290">
          <a:extLst>
            <a:ext uri="{FF2B5EF4-FFF2-40B4-BE49-F238E27FC236}">
              <a16:creationId xmlns:a16="http://schemas.microsoft.com/office/drawing/2014/main" id="{00000000-0008-0000-0200-000023010000}"/>
            </a:ext>
          </a:extLst>
        </xdr:cNvPr>
        <xdr:cNvSpPr/>
      </xdr:nvSpPr>
      <xdr:spPr>
        <a:xfrm>
          <a:off x="1778000" y="173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105</xdr:row>
      <xdr:rowOff>136414</xdr:rowOff>
    </xdr:from>
    <xdr:ext cx="405111" cy="259045"/>
    <xdr:sp macro="" textlink="">
      <xdr:nvSpPr>
        <xdr:cNvPr id="292" name="n_3aveValue【市民会館】&#10;有形固定資産減価償却率">
          <a:extLst>
            <a:ext uri="{FF2B5EF4-FFF2-40B4-BE49-F238E27FC236}">
              <a16:creationId xmlns:a16="http://schemas.microsoft.com/office/drawing/2014/main" id="{00000000-0008-0000-0200-000024010000}"/>
            </a:ext>
          </a:extLst>
        </xdr:cNvPr>
        <xdr:cNvSpPr txBox="1"/>
      </xdr:nvSpPr>
      <xdr:spPr>
        <a:xfrm>
          <a:off x="1645294" y="17471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40068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32575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24511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1657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857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135128</xdr:rowOff>
    </xdr:from>
    <xdr:to>
      <xdr:col>24</xdr:col>
      <xdr:colOff>114300</xdr:colOff>
      <xdr:row>100</xdr:row>
      <xdr:rowOff>65278</xdr:rowOff>
    </xdr:to>
    <xdr:sp macro="" textlink="">
      <xdr:nvSpPr>
        <xdr:cNvPr id="298" name="楕円 297">
          <a:extLst>
            <a:ext uri="{FF2B5EF4-FFF2-40B4-BE49-F238E27FC236}">
              <a16:creationId xmlns:a16="http://schemas.microsoft.com/office/drawing/2014/main" id="{00000000-0008-0000-0200-00002A010000}"/>
            </a:ext>
          </a:extLst>
        </xdr:cNvPr>
        <xdr:cNvSpPr/>
      </xdr:nvSpPr>
      <xdr:spPr>
        <a:xfrm>
          <a:off x="4127500" y="164800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88155</xdr:rowOff>
    </xdr:from>
    <xdr:ext cx="405111" cy="259045"/>
    <xdr:sp macro="" textlink="">
      <xdr:nvSpPr>
        <xdr:cNvPr id="299" name="【市民会館】&#10;有形固定資産減価償却率該当値テキスト">
          <a:extLst>
            <a:ext uri="{FF2B5EF4-FFF2-40B4-BE49-F238E27FC236}">
              <a16:creationId xmlns:a16="http://schemas.microsoft.com/office/drawing/2014/main" id="{00000000-0008-0000-0200-00002B010000}"/>
            </a:ext>
          </a:extLst>
        </xdr:cNvPr>
        <xdr:cNvSpPr txBox="1"/>
      </xdr:nvSpPr>
      <xdr:spPr>
        <a:xfrm>
          <a:off x="4216400" y="16433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25400</xdr:rowOff>
    </xdr:from>
    <xdr:to>
      <xdr:col>20</xdr:col>
      <xdr:colOff>38100</xdr:colOff>
      <xdr:row>100</xdr:row>
      <xdr:rowOff>127000</xdr:rowOff>
    </xdr:to>
    <xdr:sp macro="" textlink="">
      <xdr:nvSpPr>
        <xdr:cNvPr id="300" name="楕円 299">
          <a:extLst>
            <a:ext uri="{FF2B5EF4-FFF2-40B4-BE49-F238E27FC236}">
              <a16:creationId xmlns:a16="http://schemas.microsoft.com/office/drawing/2014/main" id="{00000000-0008-0000-0200-00002C010000}"/>
            </a:ext>
          </a:extLst>
        </xdr:cNvPr>
        <xdr:cNvSpPr/>
      </xdr:nvSpPr>
      <xdr:spPr>
        <a:xfrm>
          <a:off x="3384550" y="165354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14478</xdr:rowOff>
    </xdr:from>
    <xdr:to>
      <xdr:col>24</xdr:col>
      <xdr:colOff>63500</xdr:colOff>
      <xdr:row>100</xdr:row>
      <xdr:rowOff>76200</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flipV="1">
          <a:off x="3429000" y="16524478"/>
          <a:ext cx="7493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87122</xdr:rowOff>
    </xdr:from>
    <xdr:to>
      <xdr:col>15</xdr:col>
      <xdr:colOff>101600</xdr:colOff>
      <xdr:row>101</xdr:row>
      <xdr:rowOff>17272</xdr:rowOff>
    </xdr:to>
    <xdr:sp macro="" textlink="">
      <xdr:nvSpPr>
        <xdr:cNvPr id="302" name="楕円 301">
          <a:extLst>
            <a:ext uri="{FF2B5EF4-FFF2-40B4-BE49-F238E27FC236}">
              <a16:creationId xmlns:a16="http://schemas.microsoft.com/office/drawing/2014/main" id="{00000000-0008-0000-0200-00002E010000}"/>
            </a:ext>
          </a:extLst>
        </xdr:cNvPr>
        <xdr:cNvSpPr/>
      </xdr:nvSpPr>
      <xdr:spPr>
        <a:xfrm>
          <a:off x="2571750" y="165971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76200</xdr:rowOff>
    </xdr:from>
    <xdr:to>
      <xdr:col>19</xdr:col>
      <xdr:colOff>177800</xdr:colOff>
      <xdr:row>100</xdr:row>
      <xdr:rowOff>137922</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flipV="1">
          <a:off x="2622550" y="16586200"/>
          <a:ext cx="80645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146558</xdr:rowOff>
    </xdr:from>
    <xdr:to>
      <xdr:col>10</xdr:col>
      <xdr:colOff>165100</xdr:colOff>
      <xdr:row>101</xdr:row>
      <xdr:rowOff>76708</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1778000" y="166565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137922</xdr:rowOff>
    </xdr:from>
    <xdr:to>
      <xdr:col>15</xdr:col>
      <xdr:colOff>50800</xdr:colOff>
      <xdr:row>101</xdr:row>
      <xdr:rowOff>25908</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flipV="1">
          <a:off x="1828800" y="16647922"/>
          <a:ext cx="79375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98</xdr:row>
      <xdr:rowOff>143527</xdr:rowOff>
    </xdr:from>
    <xdr:ext cx="405111" cy="259045"/>
    <xdr:sp macro="" textlink="">
      <xdr:nvSpPr>
        <xdr:cNvPr id="306" name="n_1mainValue【市民会館】&#10;有形固定資産減価償却率">
          <a:extLst>
            <a:ext uri="{FF2B5EF4-FFF2-40B4-BE49-F238E27FC236}">
              <a16:creationId xmlns:a16="http://schemas.microsoft.com/office/drawing/2014/main" id="{00000000-0008-0000-0200-000032010000}"/>
            </a:ext>
          </a:extLst>
        </xdr:cNvPr>
        <xdr:cNvSpPr txBox="1"/>
      </xdr:nvSpPr>
      <xdr:spPr>
        <a:xfrm>
          <a:off x="3239144" y="1632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33799</xdr:rowOff>
    </xdr:from>
    <xdr:ext cx="405111" cy="259045"/>
    <xdr:sp macro="" textlink="">
      <xdr:nvSpPr>
        <xdr:cNvPr id="307" name="n_2mainValue【市民会館】&#10;有形固定資産減価償却率">
          <a:extLst>
            <a:ext uri="{FF2B5EF4-FFF2-40B4-BE49-F238E27FC236}">
              <a16:creationId xmlns:a16="http://schemas.microsoft.com/office/drawing/2014/main" id="{00000000-0008-0000-0200-000033010000}"/>
            </a:ext>
          </a:extLst>
        </xdr:cNvPr>
        <xdr:cNvSpPr txBox="1"/>
      </xdr:nvSpPr>
      <xdr:spPr>
        <a:xfrm>
          <a:off x="2439044" y="16378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93235</xdr:rowOff>
    </xdr:from>
    <xdr:ext cx="405111" cy="259045"/>
    <xdr:sp macro="" textlink="">
      <xdr:nvSpPr>
        <xdr:cNvPr id="308" name="n_3mainValue【市民会館】&#10;有形固定資産減価償却率">
          <a:extLst>
            <a:ext uri="{FF2B5EF4-FFF2-40B4-BE49-F238E27FC236}">
              <a16:creationId xmlns:a16="http://schemas.microsoft.com/office/drawing/2014/main" id="{00000000-0008-0000-0200-000034010000}"/>
            </a:ext>
          </a:extLst>
        </xdr:cNvPr>
        <xdr:cNvSpPr txBox="1"/>
      </xdr:nvSpPr>
      <xdr:spPr>
        <a:xfrm>
          <a:off x="1645294" y="1643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a:extLst>
            <a:ext uri="{FF2B5EF4-FFF2-40B4-BE49-F238E27FC236}">
              <a16:creationId xmlns:a16="http://schemas.microsoft.com/office/drawing/2014/main" id="{00000000-0008-0000-0200-000037010000}"/>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595630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591820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5956300" y="1834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5956300" y="1798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552722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5956300" y="1761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55272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5956300" y="17246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5527221" y="17110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5956300" y="16878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5527221" y="16742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5956300" y="1651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5527221" y="16374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5956300" y="16148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552722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1" name="【市民会館】&#10;一人当たり面積グラフ枠">
          <a:extLst>
            <a:ext uri="{FF2B5EF4-FFF2-40B4-BE49-F238E27FC236}">
              <a16:creationId xmlns:a16="http://schemas.microsoft.com/office/drawing/2014/main" id="{00000000-0008-0000-0200-00004B010000}"/>
            </a:ext>
          </a:extLst>
        </xdr:cNvPr>
        <xdr:cNvSpPr/>
      </xdr:nvSpPr>
      <xdr:spPr>
        <a:xfrm>
          <a:off x="595630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64770</xdr:rowOff>
    </xdr:from>
    <xdr:to>
      <xdr:col>54</xdr:col>
      <xdr:colOff>189865</xdr:colOff>
      <xdr:row>107</xdr:row>
      <xdr:rowOff>110489</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flipV="1">
          <a:off x="9429115" y="16574770"/>
          <a:ext cx="0" cy="1201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114316</xdr:rowOff>
    </xdr:from>
    <xdr:ext cx="469744" cy="259045"/>
    <xdr:sp macro="" textlink="">
      <xdr:nvSpPr>
        <xdr:cNvPr id="333" name="【市民会館】&#10;一人当たり面積最小値テキスト">
          <a:extLst>
            <a:ext uri="{FF2B5EF4-FFF2-40B4-BE49-F238E27FC236}">
              <a16:creationId xmlns:a16="http://schemas.microsoft.com/office/drawing/2014/main" id="{00000000-0008-0000-0200-00004D010000}"/>
            </a:ext>
          </a:extLst>
        </xdr:cNvPr>
        <xdr:cNvSpPr txBox="1"/>
      </xdr:nvSpPr>
      <xdr:spPr>
        <a:xfrm>
          <a:off x="9467850" y="1778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110489</xdr:rowOff>
    </xdr:from>
    <xdr:to>
      <xdr:col>55</xdr:col>
      <xdr:colOff>88900</xdr:colOff>
      <xdr:row>107</xdr:row>
      <xdr:rowOff>110489</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9359900" y="177761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11447</xdr:rowOff>
    </xdr:from>
    <xdr:ext cx="469744" cy="259045"/>
    <xdr:sp macro="" textlink="">
      <xdr:nvSpPr>
        <xdr:cNvPr id="335" name="【市民会館】&#10;一人当たり面積最大値テキスト">
          <a:extLst>
            <a:ext uri="{FF2B5EF4-FFF2-40B4-BE49-F238E27FC236}">
              <a16:creationId xmlns:a16="http://schemas.microsoft.com/office/drawing/2014/main" id="{00000000-0008-0000-0200-00004F010000}"/>
            </a:ext>
          </a:extLst>
        </xdr:cNvPr>
        <xdr:cNvSpPr txBox="1"/>
      </xdr:nvSpPr>
      <xdr:spPr>
        <a:xfrm>
          <a:off x="9467850" y="1635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64770</xdr:rowOff>
    </xdr:from>
    <xdr:to>
      <xdr:col>55</xdr:col>
      <xdr:colOff>88900</xdr:colOff>
      <xdr:row>100</xdr:row>
      <xdr:rowOff>64770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9359900" y="165747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59707</xdr:rowOff>
    </xdr:from>
    <xdr:ext cx="469744" cy="259045"/>
    <xdr:sp macro="" textlink="">
      <xdr:nvSpPr>
        <xdr:cNvPr id="337" name="【市民会館】&#10;一人当たり面積平均値テキスト">
          <a:extLst>
            <a:ext uri="{FF2B5EF4-FFF2-40B4-BE49-F238E27FC236}">
              <a16:creationId xmlns:a16="http://schemas.microsoft.com/office/drawing/2014/main" id="{00000000-0008-0000-0200-000051010000}"/>
            </a:ext>
          </a:extLst>
        </xdr:cNvPr>
        <xdr:cNvSpPr txBox="1"/>
      </xdr:nvSpPr>
      <xdr:spPr>
        <a:xfrm>
          <a:off x="9467850" y="17065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36830</xdr:rowOff>
    </xdr:from>
    <xdr:to>
      <xdr:col>55</xdr:col>
      <xdr:colOff>50800</xdr:colOff>
      <xdr:row>104</xdr:row>
      <xdr:rowOff>138430</xdr:rowOff>
    </xdr:to>
    <xdr:sp macro="" textlink="">
      <xdr:nvSpPr>
        <xdr:cNvPr id="338" name="フローチャート: 判断 337">
          <a:extLst>
            <a:ext uri="{FF2B5EF4-FFF2-40B4-BE49-F238E27FC236}">
              <a16:creationId xmlns:a16="http://schemas.microsoft.com/office/drawing/2014/main" id="{00000000-0008-0000-0200-000052010000}"/>
            </a:ext>
          </a:extLst>
        </xdr:cNvPr>
        <xdr:cNvSpPr/>
      </xdr:nvSpPr>
      <xdr:spPr>
        <a:xfrm>
          <a:off x="9398000" y="172072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147320</xdr:rowOff>
    </xdr:from>
    <xdr:to>
      <xdr:col>50</xdr:col>
      <xdr:colOff>165100</xdr:colOff>
      <xdr:row>104</xdr:row>
      <xdr:rowOff>77470</xdr:rowOff>
    </xdr:to>
    <xdr:sp macro="" textlink="">
      <xdr:nvSpPr>
        <xdr:cNvPr id="339" name="フローチャート: 判断 338">
          <a:extLst>
            <a:ext uri="{FF2B5EF4-FFF2-40B4-BE49-F238E27FC236}">
              <a16:creationId xmlns:a16="http://schemas.microsoft.com/office/drawing/2014/main" id="{00000000-0008-0000-0200-000053010000}"/>
            </a:ext>
          </a:extLst>
        </xdr:cNvPr>
        <xdr:cNvSpPr/>
      </xdr:nvSpPr>
      <xdr:spPr>
        <a:xfrm>
          <a:off x="8636000" y="17152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102</xdr:row>
      <xdr:rowOff>93997</xdr:rowOff>
    </xdr:from>
    <xdr:ext cx="469744" cy="259045"/>
    <xdr:sp macro="" textlink="">
      <xdr:nvSpPr>
        <xdr:cNvPr id="340" name="n_1aveValue【市民会館】&#10;一人当たり面積">
          <a:extLst>
            <a:ext uri="{FF2B5EF4-FFF2-40B4-BE49-F238E27FC236}">
              <a16:creationId xmlns:a16="http://schemas.microsoft.com/office/drawing/2014/main" id="{00000000-0008-0000-0200-000054010000}"/>
            </a:ext>
          </a:extLst>
        </xdr:cNvPr>
        <xdr:cNvSpPr txBox="1"/>
      </xdr:nvSpPr>
      <xdr:spPr>
        <a:xfrm>
          <a:off x="8458277" y="1693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103</xdr:row>
      <xdr:rowOff>166370</xdr:rowOff>
    </xdr:from>
    <xdr:to>
      <xdr:col>46</xdr:col>
      <xdr:colOff>38100</xdr:colOff>
      <xdr:row>104</xdr:row>
      <xdr:rowOff>96520</xdr:rowOff>
    </xdr:to>
    <xdr:sp macro="" textlink="">
      <xdr:nvSpPr>
        <xdr:cNvPr id="341" name="フローチャート: 判断 340">
          <a:extLst>
            <a:ext uri="{FF2B5EF4-FFF2-40B4-BE49-F238E27FC236}">
              <a16:creationId xmlns:a16="http://schemas.microsoft.com/office/drawing/2014/main" id="{00000000-0008-0000-0200-000055010000}"/>
            </a:ext>
          </a:extLst>
        </xdr:cNvPr>
        <xdr:cNvSpPr/>
      </xdr:nvSpPr>
      <xdr:spPr>
        <a:xfrm>
          <a:off x="7842250" y="171716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102</xdr:row>
      <xdr:rowOff>113047</xdr:rowOff>
    </xdr:from>
    <xdr:ext cx="469744" cy="259045"/>
    <xdr:sp macro="" textlink="">
      <xdr:nvSpPr>
        <xdr:cNvPr id="342" name="n_2aveValue【市民会館】&#10;一人当たり面積">
          <a:extLst>
            <a:ext uri="{FF2B5EF4-FFF2-40B4-BE49-F238E27FC236}">
              <a16:creationId xmlns:a16="http://schemas.microsoft.com/office/drawing/2014/main" id="{00000000-0008-0000-0200-000056010000}"/>
            </a:ext>
          </a:extLst>
        </xdr:cNvPr>
        <xdr:cNvSpPr txBox="1"/>
      </xdr:nvSpPr>
      <xdr:spPr>
        <a:xfrm>
          <a:off x="7677227" y="1695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71120</xdr:rowOff>
    </xdr:from>
    <xdr:to>
      <xdr:col>41</xdr:col>
      <xdr:colOff>101600</xdr:colOff>
      <xdr:row>105</xdr:row>
      <xdr:rowOff>1270</xdr:rowOff>
    </xdr:to>
    <xdr:sp macro="" textlink="">
      <xdr:nvSpPr>
        <xdr:cNvPr id="343" name="フローチャート: 判断 342">
          <a:extLst>
            <a:ext uri="{FF2B5EF4-FFF2-40B4-BE49-F238E27FC236}">
              <a16:creationId xmlns:a16="http://schemas.microsoft.com/office/drawing/2014/main" id="{00000000-0008-0000-0200-000057010000}"/>
            </a:ext>
          </a:extLst>
        </xdr:cNvPr>
        <xdr:cNvSpPr/>
      </xdr:nvSpPr>
      <xdr:spPr>
        <a:xfrm>
          <a:off x="7029450" y="17241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17797</xdr:rowOff>
    </xdr:from>
    <xdr:ext cx="469744" cy="259045"/>
    <xdr:sp macro="" textlink="">
      <xdr:nvSpPr>
        <xdr:cNvPr id="344" name="n_3aveValue【市民会館】&#10;一人当たり面積">
          <a:extLst>
            <a:ext uri="{FF2B5EF4-FFF2-40B4-BE49-F238E27FC236}">
              <a16:creationId xmlns:a16="http://schemas.microsoft.com/office/drawing/2014/main" id="{00000000-0008-0000-0200-000058010000}"/>
            </a:ext>
          </a:extLst>
        </xdr:cNvPr>
        <xdr:cNvSpPr txBox="1"/>
      </xdr:nvSpPr>
      <xdr:spPr>
        <a:xfrm>
          <a:off x="6864427" y="1702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92583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8515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7715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690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6115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59689</xdr:rowOff>
    </xdr:from>
    <xdr:to>
      <xdr:col>55</xdr:col>
      <xdr:colOff>50800</xdr:colOff>
      <xdr:row>107</xdr:row>
      <xdr:rowOff>161289</xdr:rowOff>
    </xdr:to>
    <xdr:sp macro="" textlink="">
      <xdr:nvSpPr>
        <xdr:cNvPr id="350" name="楕円 349">
          <a:extLst>
            <a:ext uri="{FF2B5EF4-FFF2-40B4-BE49-F238E27FC236}">
              <a16:creationId xmlns:a16="http://schemas.microsoft.com/office/drawing/2014/main" id="{00000000-0008-0000-0200-00005E010000}"/>
            </a:ext>
          </a:extLst>
        </xdr:cNvPr>
        <xdr:cNvSpPr/>
      </xdr:nvSpPr>
      <xdr:spPr>
        <a:xfrm>
          <a:off x="9398000" y="177253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146066</xdr:rowOff>
    </xdr:from>
    <xdr:ext cx="469744" cy="259045"/>
    <xdr:sp macro="" textlink="">
      <xdr:nvSpPr>
        <xdr:cNvPr id="351" name="【市民会館】&#10;一人当たり面積該当値テキスト">
          <a:extLst>
            <a:ext uri="{FF2B5EF4-FFF2-40B4-BE49-F238E27FC236}">
              <a16:creationId xmlns:a16="http://schemas.microsoft.com/office/drawing/2014/main" id="{00000000-0008-0000-0200-00005F010000}"/>
            </a:ext>
          </a:extLst>
        </xdr:cNvPr>
        <xdr:cNvSpPr txBox="1"/>
      </xdr:nvSpPr>
      <xdr:spPr>
        <a:xfrm>
          <a:off x="9467850"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63500</xdr:rowOff>
    </xdr:from>
    <xdr:to>
      <xdr:col>50</xdr:col>
      <xdr:colOff>165100</xdr:colOff>
      <xdr:row>107</xdr:row>
      <xdr:rowOff>165100</xdr:rowOff>
    </xdr:to>
    <xdr:sp macro="" textlink="">
      <xdr:nvSpPr>
        <xdr:cNvPr id="352" name="楕円 351">
          <a:extLst>
            <a:ext uri="{FF2B5EF4-FFF2-40B4-BE49-F238E27FC236}">
              <a16:creationId xmlns:a16="http://schemas.microsoft.com/office/drawing/2014/main" id="{00000000-0008-0000-0200-000060010000}"/>
            </a:ext>
          </a:extLst>
        </xdr:cNvPr>
        <xdr:cNvSpPr/>
      </xdr:nvSpPr>
      <xdr:spPr>
        <a:xfrm>
          <a:off x="8636000" y="1772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110489</xdr:rowOff>
    </xdr:from>
    <xdr:to>
      <xdr:col>55</xdr:col>
      <xdr:colOff>0</xdr:colOff>
      <xdr:row>107</xdr:row>
      <xdr:rowOff>114300</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flipV="1">
          <a:off x="8686800" y="17776189"/>
          <a:ext cx="74295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67311</xdr:rowOff>
    </xdr:from>
    <xdr:to>
      <xdr:col>46</xdr:col>
      <xdr:colOff>38100</xdr:colOff>
      <xdr:row>107</xdr:row>
      <xdr:rowOff>168911</xdr:rowOff>
    </xdr:to>
    <xdr:sp macro="" textlink="">
      <xdr:nvSpPr>
        <xdr:cNvPr id="354" name="楕円 353">
          <a:extLst>
            <a:ext uri="{FF2B5EF4-FFF2-40B4-BE49-F238E27FC236}">
              <a16:creationId xmlns:a16="http://schemas.microsoft.com/office/drawing/2014/main" id="{00000000-0008-0000-0200-000062010000}"/>
            </a:ext>
          </a:extLst>
        </xdr:cNvPr>
        <xdr:cNvSpPr/>
      </xdr:nvSpPr>
      <xdr:spPr>
        <a:xfrm>
          <a:off x="7842250" y="177330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114300</xdr:rowOff>
    </xdr:from>
    <xdr:to>
      <xdr:col>50</xdr:col>
      <xdr:colOff>114300</xdr:colOff>
      <xdr:row>107</xdr:row>
      <xdr:rowOff>118111</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flipV="1">
          <a:off x="7886700" y="17780000"/>
          <a:ext cx="8001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67311</xdr:rowOff>
    </xdr:from>
    <xdr:to>
      <xdr:col>41</xdr:col>
      <xdr:colOff>101600</xdr:colOff>
      <xdr:row>107</xdr:row>
      <xdr:rowOff>168911</xdr:rowOff>
    </xdr:to>
    <xdr:sp macro="" textlink="">
      <xdr:nvSpPr>
        <xdr:cNvPr id="356" name="楕円 355">
          <a:extLst>
            <a:ext uri="{FF2B5EF4-FFF2-40B4-BE49-F238E27FC236}">
              <a16:creationId xmlns:a16="http://schemas.microsoft.com/office/drawing/2014/main" id="{00000000-0008-0000-0200-000064010000}"/>
            </a:ext>
          </a:extLst>
        </xdr:cNvPr>
        <xdr:cNvSpPr/>
      </xdr:nvSpPr>
      <xdr:spPr>
        <a:xfrm>
          <a:off x="7029450" y="177330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118111</xdr:rowOff>
    </xdr:from>
    <xdr:to>
      <xdr:col>45</xdr:col>
      <xdr:colOff>177800</xdr:colOff>
      <xdr:row>107</xdr:row>
      <xdr:rowOff>118111</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a:off x="7080250" y="17783811"/>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156227</xdr:rowOff>
    </xdr:from>
    <xdr:ext cx="469744" cy="259045"/>
    <xdr:sp macro="" textlink="">
      <xdr:nvSpPr>
        <xdr:cNvPr id="358" name="n_1mainValue【市民会館】&#10;一人当たり面積">
          <a:extLst>
            <a:ext uri="{FF2B5EF4-FFF2-40B4-BE49-F238E27FC236}">
              <a16:creationId xmlns:a16="http://schemas.microsoft.com/office/drawing/2014/main" id="{00000000-0008-0000-0200-000066010000}"/>
            </a:ext>
          </a:extLst>
        </xdr:cNvPr>
        <xdr:cNvSpPr txBox="1"/>
      </xdr:nvSpPr>
      <xdr:spPr>
        <a:xfrm>
          <a:off x="845827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160038</xdr:rowOff>
    </xdr:from>
    <xdr:ext cx="469744" cy="259045"/>
    <xdr:sp macro="" textlink="">
      <xdr:nvSpPr>
        <xdr:cNvPr id="359" name="n_2mainValue【市民会館】&#10;一人当たり面積">
          <a:extLst>
            <a:ext uri="{FF2B5EF4-FFF2-40B4-BE49-F238E27FC236}">
              <a16:creationId xmlns:a16="http://schemas.microsoft.com/office/drawing/2014/main" id="{00000000-0008-0000-0200-000067010000}"/>
            </a:ext>
          </a:extLst>
        </xdr:cNvPr>
        <xdr:cNvSpPr txBox="1"/>
      </xdr:nvSpPr>
      <xdr:spPr>
        <a:xfrm>
          <a:off x="76772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160038</xdr:rowOff>
    </xdr:from>
    <xdr:ext cx="469744" cy="259045"/>
    <xdr:sp macro="" textlink="">
      <xdr:nvSpPr>
        <xdr:cNvPr id="360" name="n_3mainValue【市民会館】&#10;一人当たり面積">
          <a:extLst>
            <a:ext uri="{FF2B5EF4-FFF2-40B4-BE49-F238E27FC236}">
              <a16:creationId xmlns:a16="http://schemas.microsoft.com/office/drawing/2014/main" id="{00000000-0008-0000-0200-000068010000}"/>
            </a:ext>
          </a:extLst>
        </xdr:cNvPr>
        <xdr:cNvSpPr txBox="1"/>
      </xdr:nvSpPr>
      <xdr:spPr>
        <a:xfrm>
          <a:off x="6864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a:extLst>
            <a:ext uri="{FF2B5EF4-FFF2-40B4-BE49-F238E27FC236}">
              <a16:creationId xmlns:a16="http://schemas.microsoft.com/office/drawing/2014/main" id="{00000000-0008-0000-0200-00006E010000}"/>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a:extLst>
            <a:ext uri="{FF2B5EF4-FFF2-40B4-BE49-F238E27FC236}">
              <a16:creationId xmlns:a16="http://schemas.microsoft.com/office/drawing/2014/main" id="{00000000-0008-0000-0200-00006F010000}"/>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a:extLst>
            <a:ext uri="{FF2B5EF4-FFF2-40B4-BE49-F238E27FC236}">
              <a16:creationId xmlns:a16="http://schemas.microsoft.com/office/drawing/2014/main" id="{00000000-0008-0000-0200-000070010000}"/>
            </a:ext>
          </a:extLst>
        </xdr:cNvPr>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10906911" y="72047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11207750" y="6972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10842791" y="6836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11207750" y="660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108427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11207750" y="6242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108427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11207750" y="5873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108427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11207750" y="5505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10797721" y="536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1079772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4" name="【一般廃棄物処理施設】&#10;有形固定資産減価償却率グラフ枠">
          <a:extLst>
            <a:ext uri="{FF2B5EF4-FFF2-40B4-BE49-F238E27FC236}">
              <a16:creationId xmlns:a16="http://schemas.microsoft.com/office/drawing/2014/main" id="{00000000-0008-0000-0200-000080010000}"/>
            </a:ext>
          </a:extLst>
        </xdr:cNvPr>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131445</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flipV="1">
          <a:off x="14699614" y="5558790"/>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135272</xdr:rowOff>
    </xdr:from>
    <xdr:ext cx="405111" cy="259045"/>
    <xdr:sp macro="" textlink="">
      <xdr:nvSpPr>
        <xdr:cNvPr id="386" name="【一般廃棄物処理施設】&#10;有形固定資産減価償却率最小値テキスト">
          <a:extLst>
            <a:ext uri="{FF2B5EF4-FFF2-40B4-BE49-F238E27FC236}">
              <a16:creationId xmlns:a16="http://schemas.microsoft.com/office/drawing/2014/main" id="{00000000-0008-0000-0200-000082010000}"/>
            </a:ext>
          </a:extLst>
        </xdr:cNvPr>
        <xdr:cNvSpPr txBox="1"/>
      </xdr:nvSpPr>
      <xdr:spPr>
        <a:xfrm>
          <a:off x="14738350" y="706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131445</xdr:rowOff>
    </xdr:from>
    <xdr:to>
      <xdr:col>86</xdr:col>
      <xdr:colOff>25400</xdr:colOff>
      <xdr:row>42</xdr:row>
      <xdr:rowOff>131445</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14611350" y="70656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388" name="【一般廃棄物処理施設】&#10;有形固定資産減価償却率最大値テキスト">
          <a:extLst>
            <a:ext uri="{FF2B5EF4-FFF2-40B4-BE49-F238E27FC236}">
              <a16:creationId xmlns:a16="http://schemas.microsoft.com/office/drawing/2014/main" id="{00000000-0008-0000-0200-000084010000}"/>
            </a:ext>
          </a:extLst>
        </xdr:cNvPr>
        <xdr:cNvSpPr txBox="1"/>
      </xdr:nvSpPr>
      <xdr:spPr>
        <a:xfrm>
          <a:off x="14738350" y="534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14611350" y="55587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101617</xdr:rowOff>
    </xdr:from>
    <xdr:ext cx="405111" cy="259045"/>
    <xdr:sp macro="" textlink="">
      <xdr:nvSpPr>
        <xdr:cNvPr id="390" name="【一般廃棄物処理施設】&#10;有形固定資産減価償却率平均値テキスト">
          <a:extLst>
            <a:ext uri="{FF2B5EF4-FFF2-40B4-BE49-F238E27FC236}">
              <a16:creationId xmlns:a16="http://schemas.microsoft.com/office/drawing/2014/main" id="{00000000-0008-0000-0200-000086010000}"/>
            </a:ext>
          </a:extLst>
        </xdr:cNvPr>
        <xdr:cNvSpPr txBox="1"/>
      </xdr:nvSpPr>
      <xdr:spPr>
        <a:xfrm>
          <a:off x="14738350" y="6045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78740</xdr:rowOff>
    </xdr:from>
    <xdr:to>
      <xdr:col>85</xdr:col>
      <xdr:colOff>177800</xdr:colOff>
      <xdr:row>38</xdr:row>
      <xdr:rowOff>8890</xdr:rowOff>
    </xdr:to>
    <xdr:sp macro="" textlink="">
      <xdr:nvSpPr>
        <xdr:cNvPr id="391" name="フローチャート: 判断 390">
          <a:extLst>
            <a:ext uri="{FF2B5EF4-FFF2-40B4-BE49-F238E27FC236}">
              <a16:creationId xmlns:a16="http://schemas.microsoft.com/office/drawing/2014/main" id="{00000000-0008-0000-0200-000087010000}"/>
            </a:ext>
          </a:extLst>
        </xdr:cNvPr>
        <xdr:cNvSpPr/>
      </xdr:nvSpPr>
      <xdr:spPr>
        <a:xfrm>
          <a:off x="14649450" y="61874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392" name="フローチャート: 判断 391">
          <a:extLst>
            <a:ext uri="{FF2B5EF4-FFF2-40B4-BE49-F238E27FC236}">
              <a16:creationId xmlns:a16="http://schemas.microsoft.com/office/drawing/2014/main" id="{00000000-0008-0000-0200-000088010000}"/>
            </a:ext>
          </a:extLst>
        </xdr:cNvPr>
        <xdr:cNvSpPr/>
      </xdr:nvSpPr>
      <xdr:spPr>
        <a:xfrm>
          <a:off x="1388745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158767</xdr:rowOff>
    </xdr:from>
    <xdr:ext cx="405111" cy="259045"/>
    <xdr:sp macro="" textlink="">
      <xdr:nvSpPr>
        <xdr:cNvPr id="393" name="n_1aveValue【一般廃棄物処理施設】&#10;有形固定資産減価償却率">
          <a:extLst>
            <a:ext uri="{FF2B5EF4-FFF2-40B4-BE49-F238E27FC236}">
              <a16:creationId xmlns:a16="http://schemas.microsoft.com/office/drawing/2014/main" id="{00000000-0008-0000-0200-000089010000}"/>
            </a:ext>
          </a:extLst>
        </xdr:cNvPr>
        <xdr:cNvSpPr txBox="1"/>
      </xdr:nvSpPr>
      <xdr:spPr>
        <a:xfrm>
          <a:off x="13742044" y="5937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394" name="フローチャート: 判断 393">
          <a:extLst>
            <a:ext uri="{FF2B5EF4-FFF2-40B4-BE49-F238E27FC236}">
              <a16:creationId xmlns:a16="http://schemas.microsoft.com/office/drawing/2014/main" id="{00000000-0008-0000-0200-00008A010000}"/>
            </a:ext>
          </a:extLst>
        </xdr:cNvPr>
        <xdr:cNvSpPr/>
      </xdr:nvSpPr>
      <xdr:spPr>
        <a:xfrm>
          <a:off x="13093700" y="62141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52087</xdr:rowOff>
    </xdr:from>
    <xdr:ext cx="405111" cy="259045"/>
    <xdr:sp macro="" textlink="">
      <xdr:nvSpPr>
        <xdr:cNvPr id="395" name="n_2aveValue【一般廃棄物処理施設】&#10;有形固定資産減価償却率">
          <a:extLst>
            <a:ext uri="{FF2B5EF4-FFF2-40B4-BE49-F238E27FC236}">
              <a16:creationId xmlns:a16="http://schemas.microsoft.com/office/drawing/2014/main" id="{00000000-0008-0000-0200-00008B010000}"/>
            </a:ext>
          </a:extLst>
        </xdr:cNvPr>
        <xdr:cNvSpPr txBox="1"/>
      </xdr:nvSpPr>
      <xdr:spPr>
        <a:xfrm>
          <a:off x="1296099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6350</xdr:rowOff>
    </xdr:from>
    <xdr:to>
      <xdr:col>72</xdr:col>
      <xdr:colOff>38100</xdr:colOff>
      <xdr:row>36</xdr:row>
      <xdr:rowOff>107950</xdr:rowOff>
    </xdr:to>
    <xdr:sp macro="" textlink="">
      <xdr:nvSpPr>
        <xdr:cNvPr id="396" name="フローチャート: 判断 395">
          <a:extLst>
            <a:ext uri="{FF2B5EF4-FFF2-40B4-BE49-F238E27FC236}">
              <a16:creationId xmlns:a16="http://schemas.microsoft.com/office/drawing/2014/main" id="{00000000-0008-0000-0200-00008C010000}"/>
            </a:ext>
          </a:extLst>
        </xdr:cNvPr>
        <xdr:cNvSpPr/>
      </xdr:nvSpPr>
      <xdr:spPr>
        <a:xfrm>
          <a:off x="12299950" y="59499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34</xdr:row>
      <xdr:rowOff>124477</xdr:rowOff>
    </xdr:from>
    <xdr:ext cx="405111" cy="259045"/>
    <xdr:sp macro="" textlink="">
      <xdr:nvSpPr>
        <xdr:cNvPr id="397" name="n_3aveValue【一般廃棄物処理施設】&#10;有形固定資産減価償却率">
          <a:extLst>
            <a:ext uri="{FF2B5EF4-FFF2-40B4-BE49-F238E27FC236}">
              <a16:creationId xmlns:a16="http://schemas.microsoft.com/office/drawing/2014/main" id="{00000000-0008-0000-0200-00008D010000}"/>
            </a:ext>
          </a:extLst>
        </xdr:cNvPr>
        <xdr:cNvSpPr txBox="1"/>
      </xdr:nvSpPr>
      <xdr:spPr>
        <a:xfrm>
          <a:off x="12167244" y="57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111125</xdr:rowOff>
    </xdr:from>
    <xdr:to>
      <xdr:col>85</xdr:col>
      <xdr:colOff>177800</xdr:colOff>
      <xdr:row>39</xdr:row>
      <xdr:rowOff>41275</xdr:rowOff>
    </xdr:to>
    <xdr:sp macro="" textlink="">
      <xdr:nvSpPr>
        <xdr:cNvPr id="403" name="楕円 402">
          <a:extLst>
            <a:ext uri="{FF2B5EF4-FFF2-40B4-BE49-F238E27FC236}">
              <a16:creationId xmlns:a16="http://schemas.microsoft.com/office/drawing/2014/main" id="{00000000-0008-0000-0200-000093010000}"/>
            </a:ext>
          </a:extLst>
        </xdr:cNvPr>
        <xdr:cNvSpPr/>
      </xdr:nvSpPr>
      <xdr:spPr>
        <a:xfrm>
          <a:off x="14649450" y="63849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89552</xdr:rowOff>
    </xdr:from>
    <xdr:ext cx="405111" cy="259045"/>
    <xdr:sp macro="" textlink="">
      <xdr:nvSpPr>
        <xdr:cNvPr id="404" name="【一般廃棄物処理施設】&#10;有形固定資産減価償却率該当値テキスト">
          <a:extLst>
            <a:ext uri="{FF2B5EF4-FFF2-40B4-BE49-F238E27FC236}">
              <a16:creationId xmlns:a16="http://schemas.microsoft.com/office/drawing/2014/main" id="{00000000-0008-0000-0200-000094010000}"/>
            </a:ext>
          </a:extLst>
        </xdr:cNvPr>
        <xdr:cNvSpPr txBox="1"/>
      </xdr:nvSpPr>
      <xdr:spPr>
        <a:xfrm>
          <a:off x="14738350"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126365</xdr:rowOff>
    </xdr:from>
    <xdr:to>
      <xdr:col>81</xdr:col>
      <xdr:colOff>101600</xdr:colOff>
      <xdr:row>39</xdr:row>
      <xdr:rowOff>56515</xdr:rowOff>
    </xdr:to>
    <xdr:sp macro="" textlink="">
      <xdr:nvSpPr>
        <xdr:cNvPr id="405" name="楕円 404">
          <a:extLst>
            <a:ext uri="{FF2B5EF4-FFF2-40B4-BE49-F238E27FC236}">
              <a16:creationId xmlns:a16="http://schemas.microsoft.com/office/drawing/2014/main" id="{00000000-0008-0000-0200-000095010000}"/>
            </a:ext>
          </a:extLst>
        </xdr:cNvPr>
        <xdr:cNvSpPr/>
      </xdr:nvSpPr>
      <xdr:spPr>
        <a:xfrm>
          <a:off x="13887450" y="64001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161925</xdr:rowOff>
    </xdr:from>
    <xdr:to>
      <xdr:col>85</xdr:col>
      <xdr:colOff>127000</xdr:colOff>
      <xdr:row>39</xdr:row>
      <xdr:rowOff>5715</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flipV="1">
          <a:off x="13938250" y="6435725"/>
          <a:ext cx="762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151130</xdr:rowOff>
    </xdr:from>
    <xdr:to>
      <xdr:col>76</xdr:col>
      <xdr:colOff>165100</xdr:colOff>
      <xdr:row>39</xdr:row>
      <xdr:rowOff>81280</xdr:rowOff>
    </xdr:to>
    <xdr:sp macro="" textlink="">
      <xdr:nvSpPr>
        <xdr:cNvPr id="407" name="楕円 406">
          <a:extLst>
            <a:ext uri="{FF2B5EF4-FFF2-40B4-BE49-F238E27FC236}">
              <a16:creationId xmlns:a16="http://schemas.microsoft.com/office/drawing/2014/main" id="{00000000-0008-0000-0200-000097010000}"/>
            </a:ext>
          </a:extLst>
        </xdr:cNvPr>
        <xdr:cNvSpPr/>
      </xdr:nvSpPr>
      <xdr:spPr>
        <a:xfrm>
          <a:off x="13093700" y="64249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5715</xdr:rowOff>
    </xdr:from>
    <xdr:to>
      <xdr:col>81</xdr:col>
      <xdr:colOff>50800</xdr:colOff>
      <xdr:row>39</xdr:row>
      <xdr:rowOff>30480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flipV="1">
          <a:off x="13144500" y="6444615"/>
          <a:ext cx="79375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156845</xdr:rowOff>
    </xdr:from>
    <xdr:to>
      <xdr:col>72</xdr:col>
      <xdr:colOff>38100</xdr:colOff>
      <xdr:row>38</xdr:row>
      <xdr:rowOff>86995</xdr:rowOff>
    </xdr:to>
    <xdr:sp macro="" textlink="">
      <xdr:nvSpPr>
        <xdr:cNvPr id="409" name="楕円 408">
          <a:extLst>
            <a:ext uri="{FF2B5EF4-FFF2-40B4-BE49-F238E27FC236}">
              <a16:creationId xmlns:a16="http://schemas.microsoft.com/office/drawing/2014/main" id="{00000000-0008-0000-0200-000099010000}"/>
            </a:ext>
          </a:extLst>
        </xdr:cNvPr>
        <xdr:cNvSpPr/>
      </xdr:nvSpPr>
      <xdr:spPr>
        <a:xfrm>
          <a:off x="12299950" y="62655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36195</xdr:rowOff>
    </xdr:from>
    <xdr:to>
      <xdr:col>76</xdr:col>
      <xdr:colOff>114300</xdr:colOff>
      <xdr:row>39</xdr:row>
      <xdr:rowOff>30480</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12344400" y="6309995"/>
          <a:ext cx="800100" cy="15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47642</xdr:rowOff>
    </xdr:from>
    <xdr:ext cx="405111" cy="259045"/>
    <xdr:sp macro="" textlink="">
      <xdr:nvSpPr>
        <xdr:cNvPr id="411" name="n_1mainValue【一般廃棄物処理施設】&#10;有形固定資産減価償却率">
          <a:extLst>
            <a:ext uri="{FF2B5EF4-FFF2-40B4-BE49-F238E27FC236}">
              <a16:creationId xmlns:a16="http://schemas.microsoft.com/office/drawing/2014/main" id="{00000000-0008-0000-0200-00009B010000}"/>
            </a:ext>
          </a:extLst>
        </xdr:cNvPr>
        <xdr:cNvSpPr txBox="1"/>
      </xdr:nvSpPr>
      <xdr:spPr>
        <a:xfrm>
          <a:off x="137420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72407</xdr:rowOff>
    </xdr:from>
    <xdr:ext cx="405111" cy="259045"/>
    <xdr:sp macro="" textlink="">
      <xdr:nvSpPr>
        <xdr:cNvPr id="412" name="n_2mainValue【一般廃棄物処理施設】&#10;有形固定資産減価償却率">
          <a:extLst>
            <a:ext uri="{FF2B5EF4-FFF2-40B4-BE49-F238E27FC236}">
              <a16:creationId xmlns:a16="http://schemas.microsoft.com/office/drawing/2014/main" id="{00000000-0008-0000-0200-00009C010000}"/>
            </a:ext>
          </a:extLst>
        </xdr:cNvPr>
        <xdr:cNvSpPr txBox="1"/>
      </xdr:nvSpPr>
      <xdr:spPr>
        <a:xfrm>
          <a:off x="1296099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78122</xdr:rowOff>
    </xdr:from>
    <xdr:ext cx="405111" cy="259045"/>
    <xdr:sp macro="" textlink="">
      <xdr:nvSpPr>
        <xdr:cNvPr id="413" name="n_3mainValue【一般廃棄物処理施設】&#10;有形固定資産減価償却率">
          <a:extLst>
            <a:ext uri="{FF2B5EF4-FFF2-40B4-BE49-F238E27FC236}">
              <a16:creationId xmlns:a16="http://schemas.microsoft.com/office/drawing/2014/main" id="{00000000-0008-0000-0200-00009D010000}"/>
            </a:ext>
          </a:extLst>
        </xdr:cNvPr>
        <xdr:cNvSpPr txBox="1"/>
      </xdr:nvSpPr>
      <xdr:spPr>
        <a:xfrm>
          <a:off x="121672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64592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6248514" y="68364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64592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5939981" y="6468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64592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59399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164592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5939981" y="5737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164592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5939981" y="536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5939981" y="500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6" name="【一般廃棄物処理施設】&#10;一人当たり有形固定資産（償却資産）額グラフ枠">
          <a:extLst>
            <a:ext uri="{FF2B5EF4-FFF2-40B4-BE49-F238E27FC236}">
              <a16:creationId xmlns:a16="http://schemas.microsoft.com/office/drawing/2014/main" id="{00000000-0008-0000-0200-0000B4010000}"/>
            </a:ext>
          </a:extLst>
        </xdr:cNvPr>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27440</xdr:rowOff>
    </xdr:from>
    <xdr:to>
      <xdr:col>116</xdr:col>
      <xdr:colOff>62864</xdr:colOff>
      <xdr:row>42</xdr:row>
      <xdr:rowOff>28553</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flipV="1">
          <a:off x="19951064" y="5640840"/>
          <a:ext cx="0" cy="132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32380</xdr:rowOff>
    </xdr:from>
    <xdr:ext cx="469744" cy="259045"/>
    <xdr:sp macro="" textlink="">
      <xdr:nvSpPr>
        <xdr:cNvPr id="438" name="【一般廃棄物処理施設】&#10;一人当たり有形固定資産（償却資産）額最小値テキスト">
          <a:extLst>
            <a:ext uri="{FF2B5EF4-FFF2-40B4-BE49-F238E27FC236}">
              <a16:creationId xmlns:a16="http://schemas.microsoft.com/office/drawing/2014/main" id="{00000000-0008-0000-0200-0000B6010000}"/>
            </a:ext>
          </a:extLst>
        </xdr:cNvPr>
        <xdr:cNvSpPr txBox="1"/>
      </xdr:nvSpPr>
      <xdr:spPr>
        <a:xfrm>
          <a:off x="19989800" y="6966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28553</xdr:rowOff>
    </xdr:from>
    <xdr:to>
      <xdr:col>116</xdr:col>
      <xdr:colOff>152400</xdr:colOff>
      <xdr:row>42</xdr:row>
      <xdr:rowOff>28553</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9881850" y="69627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145567</xdr:rowOff>
    </xdr:from>
    <xdr:ext cx="599010" cy="259045"/>
    <xdr:sp macro="" textlink="">
      <xdr:nvSpPr>
        <xdr:cNvPr id="440" name="【一般廃棄物処理施設】&#10;一人当たり有形固定資産（償却資産）額最大値テキスト">
          <a:extLst>
            <a:ext uri="{FF2B5EF4-FFF2-40B4-BE49-F238E27FC236}">
              <a16:creationId xmlns:a16="http://schemas.microsoft.com/office/drawing/2014/main" id="{00000000-0008-0000-0200-0000B8010000}"/>
            </a:ext>
          </a:extLst>
        </xdr:cNvPr>
        <xdr:cNvSpPr txBox="1"/>
      </xdr:nvSpPr>
      <xdr:spPr>
        <a:xfrm>
          <a:off x="19989800" y="5428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27440</xdr:rowOff>
    </xdr:from>
    <xdr:to>
      <xdr:col>116</xdr:col>
      <xdr:colOff>152400</xdr:colOff>
      <xdr:row>34</xdr:row>
      <xdr:rowOff>27440</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19881850" y="56408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66874</xdr:rowOff>
    </xdr:from>
    <xdr:ext cx="599010" cy="259045"/>
    <xdr:sp macro="" textlink="">
      <xdr:nvSpPr>
        <xdr:cNvPr id="442" name="【一般廃棄物処理施設】&#10;一人当たり有形固定資産（償却資産）額平均値テキスト">
          <a:extLst>
            <a:ext uri="{FF2B5EF4-FFF2-40B4-BE49-F238E27FC236}">
              <a16:creationId xmlns:a16="http://schemas.microsoft.com/office/drawing/2014/main" id="{00000000-0008-0000-0200-0000BA010000}"/>
            </a:ext>
          </a:extLst>
        </xdr:cNvPr>
        <xdr:cNvSpPr txBox="1"/>
      </xdr:nvSpPr>
      <xdr:spPr>
        <a:xfrm>
          <a:off x="19989800" y="63406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43997</xdr:rowOff>
    </xdr:from>
    <xdr:to>
      <xdr:col>116</xdr:col>
      <xdr:colOff>114300</xdr:colOff>
      <xdr:row>39</xdr:row>
      <xdr:rowOff>145597</xdr:rowOff>
    </xdr:to>
    <xdr:sp macro="" textlink="">
      <xdr:nvSpPr>
        <xdr:cNvPr id="443" name="フローチャート: 判断 442">
          <a:extLst>
            <a:ext uri="{FF2B5EF4-FFF2-40B4-BE49-F238E27FC236}">
              <a16:creationId xmlns:a16="http://schemas.microsoft.com/office/drawing/2014/main" id="{00000000-0008-0000-0200-0000BB010000}"/>
            </a:ext>
          </a:extLst>
        </xdr:cNvPr>
        <xdr:cNvSpPr/>
      </xdr:nvSpPr>
      <xdr:spPr>
        <a:xfrm>
          <a:off x="19900900" y="6482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127169</xdr:rowOff>
    </xdr:from>
    <xdr:to>
      <xdr:col>112</xdr:col>
      <xdr:colOff>38100</xdr:colOff>
      <xdr:row>40</xdr:row>
      <xdr:rowOff>57319</xdr:rowOff>
    </xdr:to>
    <xdr:sp macro="" textlink="">
      <xdr:nvSpPr>
        <xdr:cNvPr id="444" name="フローチャート: 判断 443">
          <a:extLst>
            <a:ext uri="{FF2B5EF4-FFF2-40B4-BE49-F238E27FC236}">
              <a16:creationId xmlns:a16="http://schemas.microsoft.com/office/drawing/2014/main" id="{00000000-0008-0000-0200-0000BC010000}"/>
            </a:ext>
          </a:extLst>
        </xdr:cNvPr>
        <xdr:cNvSpPr/>
      </xdr:nvSpPr>
      <xdr:spPr>
        <a:xfrm>
          <a:off x="19157950" y="656606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73846</xdr:rowOff>
    </xdr:from>
    <xdr:ext cx="534377" cy="259045"/>
    <xdr:sp macro="" textlink="">
      <xdr:nvSpPr>
        <xdr:cNvPr id="445" name="n_1aveValue【一般廃棄物処理施設】&#10;一人当たり有形固定資産（償却資産）額">
          <a:extLst>
            <a:ext uri="{FF2B5EF4-FFF2-40B4-BE49-F238E27FC236}">
              <a16:creationId xmlns:a16="http://schemas.microsoft.com/office/drawing/2014/main" id="{00000000-0008-0000-0200-0000BD010000}"/>
            </a:ext>
          </a:extLst>
        </xdr:cNvPr>
        <xdr:cNvSpPr txBox="1"/>
      </xdr:nvSpPr>
      <xdr:spPr>
        <a:xfrm>
          <a:off x="18947911" y="634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99112</xdr:rowOff>
    </xdr:from>
    <xdr:to>
      <xdr:col>107</xdr:col>
      <xdr:colOff>101600</xdr:colOff>
      <xdr:row>40</xdr:row>
      <xdr:rowOff>29262</xdr:rowOff>
    </xdr:to>
    <xdr:sp macro="" textlink="">
      <xdr:nvSpPr>
        <xdr:cNvPr id="446" name="フローチャート: 判断 445">
          <a:extLst>
            <a:ext uri="{FF2B5EF4-FFF2-40B4-BE49-F238E27FC236}">
              <a16:creationId xmlns:a16="http://schemas.microsoft.com/office/drawing/2014/main" id="{00000000-0008-0000-0200-0000BE010000}"/>
            </a:ext>
          </a:extLst>
        </xdr:cNvPr>
        <xdr:cNvSpPr/>
      </xdr:nvSpPr>
      <xdr:spPr>
        <a:xfrm>
          <a:off x="18345150" y="65380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45789</xdr:rowOff>
    </xdr:from>
    <xdr:ext cx="599010" cy="259045"/>
    <xdr:sp macro="" textlink="">
      <xdr:nvSpPr>
        <xdr:cNvPr id="447" name="n_2aveValue【一般廃棄物処理施設】&#10;一人当たり有形固定資産（償却資産）額">
          <a:extLst>
            <a:ext uri="{FF2B5EF4-FFF2-40B4-BE49-F238E27FC236}">
              <a16:creationId xmlns:a16="http://schemas.microsoft.com/office/drawing/2014/main" id="{00000000-0008-0000-0200-0000BF010000}"/>
            </a:ext>
          </a:extLst>
        </xdr:cNvPr>
        <xdr:cNvSpPr txBox="1"/>
      </xdr:nvSpPr>
      <xdr:spPr>
        <a:xfrm>
          <a:off x="18134545" y="631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15269</xdr:rowOff>
    </xdr:from>
    <xdr:to>
      <xdr:col>102</xdr:col>
      <xdr:colOff>165100</xdr:colOff>
      <xdr:row>40</xdr:row>
      <xdr:rowOff>116869</xdr:rowOff>
    </xdr:to>
    <xdr:sp macro="" textlink="">
      <xdr:nvSpPr>
        <xdr:cNvPr id="448" name="フローチャート: 判断 447">
          <a:extLst>
            <a:ext uri="{FF2B5EF4-FFF2-40B4-BE49-F238E27FC236}">
              <a16:creationId xmlns:a16="http://schemas.microsoft.com/office/drawing/2014/main" id="{00000000-0008-0000-0200-0000C0010000}"/>
            </a:ext>
          </a:extLst>
        </xdr:cNvPr>
        <xdr:cNvSpPr/>
      </xdr:nvSpPr>
      <xdr:spPr>
        <a:xfrm>
          <a:off x="17551400" y="661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38</xdr:row>
      <xdr:rowOff>133396</xdr:rowOff>
    </xdr:from>
    <xdr:ext cx="534377" cy="259045"/>
    <xdr:sp macro="" textlink="">
      <xdr:nvSpPr>
        <xdr:cNvPr id="449" name="n_3aveValue【一般廃棄物処理施設】&#10;一人当たり有形固定資産（償却資産）額">
          <a:extLst>
            <a:ext uri="{FF2B5EF4-FFF2-40B4-BE49-F238E27FC236}">
              <a16:creationId xmlns:a16="http://schemas.microsoft.com/office/drawing/2014/main" id="{00000000-0008-0000-0200-0000C1010000}"/>
            </a:ext>
          </a:extLst>
        </xdr:cNvPr>
        <xdr:cNvSpPr txBox="1"/>
      </xdr:nvSpPr>
      <xdr:spPr>
        <a:xfrm>
          <a:off x="17354061" y="640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17773</xdr:rowOff>
    </xdr:from>
    <xdr:to>
      <xdr:col>116</xdr:col>
      <xdr:colOff>114300</xdr:colOff>
      <xdr:row>41</xdr:row>
      <xdr:rowOff>119373</xdr:rowOff>
    </xdr:to>
    <xdr:sp macro="" textlink="">
      <xdr:nvSpPr>
        <xdr:cNvPr id="455" name="楕円 454">
          <a:extLst>
            <a:ext uri="{FF2B5EF4-FFF2-40B4-BE49-F238E27FC236}">
              <a16:creationId xmlns:a16="http://schemas.microsoft.com/office/drawing/2014/main" id="{00000000-0008-0000-0200-0000C7010000}"/>
            </a:ext>
          </a:extLst>
        </xdr:cNvPr>
        <xdr:cNvSpPr/>
      </xdr:nvSpPr>
      <xdr:spPr>
        <a:xfrm>
          <a:off x="19900900" y="678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167650</xdr:rowOff>
    </xdr:from>
    <xdr:ext cx="534377" cy="259045"/>
    <xdr:sp macro="" textlink="">
      <xdr:nvSpPr>
        <xdr:cNvPr id="456" name="【一般廃棄物処理施設】&#10;一人当たり有形固定資産（償却資産）額該当値テキスト">
          <a:extLst>
            <a:ext uri="{FF2B5EF4-FFF2-40B4-BE49-F238E27FC236}">
              <a16:creationId xmlns:a16="http://schemas.microsoft.com/office/drawing/2014/main" id="{00000000-0008-0000-0200-0000C8010000}"/>
            </a:ext>
          </a:extLst>
        </xdr:cNvPr>
        <xdr:cNvSpPr txBox="1"/>
      </xdr:nvSpPr>
      <xdr:spPr>
        <a:xfrm>
          <a:off x="19989800" y="677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170138</xdr:rowOff>
    </xdr:from>
    <xdr:to>
      <xdr:col>112</xdr:col>
      <xdr:colOff>38100</xdr:colOff>
      <xdr:row>41</xdr:row>
      <xdr:rowOff>100288</xdr:rowOff>
    </xdr:to>
    <xdr:sp macro="" textlink="">
      <xdr:nvSpPr>
        <xdr:cNvPr id="457" name="楕円 456">
          <a:extLst>
            <a:ext uri="{FF2B5EF4-FFF2-40B4-BE49-F238E27FC236}">
              <a16:creationId xmlns:a16="http://schemas.microsoft.com/office/drawing/2014/main" id="{00000000-0008-0000-0200-0000C9010000}"/>
            </a:ext>
          </a:extLst>
        </xdr:cNvPr>
        <xdr:cNvSpPr/>
      </xdr:nvSpPr>
      <xdr:spPr>
        <a:xfrm>
          <a:off x="19157950" y="676778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49488</xdr:rowOff>
    </xdr:from>
    <xdr:to>
      <xdr:col>116</xdr:col>
      <xdr:colOff>63500</xdr:colOff>
      <xdr:row>41</xdr:row>
      <xdr:rowOff>68573</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9202400" y="6818588"/>
          <a:ext cx="749300" cy="1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4632</xdr:rowOff>
    </xdr:from>
    <xdr:to>
      <xdr:col>107</xdr:col>
      <xdr:colOff>101600</xdr:colOff>
      <xdr:row>41</xdr:row>
      <xdr:rowOff>106232</xdr:rowOff>
    </xdr:to>
    <xdr:sp macro="" textlink="">
      <xdr:nvSpPr>
        <xdr:cNvPr id="459" name="楕円 458">
          <a:extLst>
            <a:ext uri="{FF2B5EF4-FFF2-40B4-BE49-F238E27FC236}">
              <a16:creationId xmlns:a16="http://schemas.microsoft.com/office/drawing/2014/main" id="{00000000-0008-0000-0200-0000CB010000}"/>
            </a:ext>
          </a:extLst>
        </xdr:cNvPr>
        <xdr:cNvSpPr/>
      </xdr:nvSpPr>
      <xdr:spPr>
        <a:xfrm>
          <a:off x="18345150" y="677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49488</xdr:rowOff>
    </xdr:from>
    <xdr:to>
      <xdr:col>111</xdr:col>
      <xdr:colOff>177800</xdr:colOff>
      <xdr:row>41</xdr:row>
      <xdr:rowOff>55432</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flipV="1">
          <a:off x="18395950" y="6818588"/>
          <a:ext cx="80645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144025</xdr:rowOff>
    </xdr:from>
    <xdr:to>
      <xdr:col>102</xdr:col>
      <xdr:colOff>165100</xdr:colOff>
      <xdr:row>42</xdr:row>
      <xdr:rowOff>74175</xdr:rowOff>
    </xdr:to>
    <xdr:sp macro="" textlink="">
      <xdr:nvSpPr>
        <xdr:cNvPr id="461" name="楕円 460">
          <a:extLst>
            <a:ext uri="{FF2B5EF4-FFF2-40B4-BE49-F238E27FC236}">
              <a16:creationId xmlns:a16="http://schemas.microsoft.com/office/drawing/2014/main" id="{00000000-0008-0000-0200-0000CD010000}"/>
            </a:ext>
          </a:extLst>
        </xdr:cNvPr>
        <xdr:cNvSpPr/>
      </xdr:nvSpPr>
      <xdr:spPr>
        <a:xfrm>
          <a:off x="17551400" y="69131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55432</xdr:rowOff>
    </xdr:from>
    <xdr:to>
      <xdr:col>107</xdr:col>
      <xdr:colOff>50800</xdr:colOff>
      <xdr:row>42</xdr:row>
      <xdr:rowOff>23375</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flipV="1">
          <a:off x="17602200" y="6824532"/>
          <a:ext cx="793750" cy="13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91415</xdr:rowOff>
    </xdr:from>
    <xdr:ext cx="534377" cy="259045"/>
    <xdr:sp macro="" textlink="">
      <xdr:nvSpPr>
        <xdr:cNvPr id="463" name="n_1mainValue【一般廃棄物処理施設】&#10;一人当たり有形固定資産（償却資産）額">
          <a:extLst>
            <a:ext uri="{FF2B5EF4-FFF2-40B4-BE49-F238E27FC236}">
              <a16:creationId xmlns:a16="http://schemas.microsoft.com/office/drawing/2014/main" id="{00000000-0008-0000-0200-0000CF010000}"/>
            </a:ext>
          </a:extLst>
        </xdr:cNvPr>
        <xdr:cNvSpPr txBox="1"/>
      </xdr:nvSpPr>
      <xdr:spPr>
        <a:xfrm>
          <a:off x="18947911" y="686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97359</xdr:rowOff>
    </xdr:from>
    <xdr:ext cx="534377" cy="259045"/>
    <xdr:sp macro="" textlink="">
      <xdr:nvSpPr>
        <xdr:cNvPr id="464" name="n_2mainValue【一般廃棄物処理施設】&#10;一人当たり有形固定資産（償却資産）額">
          <a:extLst>
            <a:ext uri="{FF2B5EF4-FFF2-40B4-BE49-F238E27FC236}">
              <a16:creationId xmlns:a16="http://schemas.microsoft.com/office/drawing/2014/main" id="{00000000-0008-0000-0200-0000D0010000}"/>
            </a:ext>
          </a:extLst>
        </xdr:cNvPr>
        <xdr:cNvSpPr txBox="1"/>
      </xdr:nvSpPr>
      <xdr:spPr>
        <a:xfrm>
          <a:off x="18166861" y="686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65302</xdr:rowOff>
    </xdr:from>
    <xdr:ext cx="469744" cy="259045"/>
    <xdr:sp macro="" textlink="">
      <xdr:nvSpPr>
        <xdr:cNvPr id="465" name="n_3mainValue【一般廃棄物処理施設】&#10;一人当たり有形固定資産（償却資産）額">
          <a:extLst>
            <a:ext uri="{FF2B5EF4-FFF2-40B4-BE49-F238E27FC236}">
              <a16:creationId xmlns:a16="http://schemas.microsoft.com/office/drawing/2014/main" id="{00000000-0008-0000-0200-0000D1010000}"/>
            </a:ext>
          </a:extLst>
        </xdr:cNvPr>
        <xdr:cNvSpPr txBox="1"/>
      </xdr:nvSpPr>
      <xdr:spPr>
        <a:xfrm>
          <a:off x="17386378" y="699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11207750" y="88074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a:extLst>
            <a:ext uri="{FF2B5EF4-FFF2-40B4-BE49-F238E27FC236}">
              <a16:creationId xmlns:a16="http://schemas.microsoft.com/office/drawing/2014/main" id="{00000000-0008-0000-0200-0000DD010000}"/>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a:extLst>
            <a:ext uri="{FF2B5EF4-FFF2-40B4-BE49-F238E27FC236}">
              <a16:creationId xmlns:a16="http://schemas.microsoft.com/office/drawing/2014/main" id="{00000000-0008-0000-0200-0000DE010000}"/>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a:extLst>
            <a:ext uri="{FF2B5EF4-FFF2-40B4-BE49-F238E27FC236}">
              <a16:creationId xmlns:a16="http://schemas.microsoft.com/office/drawing/2014/main" id="{00000000-0008-0000-0200-0000DF010000}"/>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a:extLst>
            <a:ext uri="{FF2B5EF4-FFF2-40B4-BE49-F238E27FC236}">
              <a16:creationId xmlns:a16="http://schemas.microsoft.com/office/drawing/2014/main" id="{00000000-0008-0000-0200-0000E0010000}"/>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a:extLst>
            <a:ext uri="{FF2B5EF4-FFF2-40B4-BE49-F238E27FC236}">
              <a16:creationId xmlns:a16="http://schemas.microsoft.com/office/drawing/2014/main" id="{00000000-0008-0000-0200-0000E1010000}"/>
            </a:ext>
          </a:extLst>
        </xdr:cNvPr>
        <xdr:cNvSpPr/>
      </xdr:nvSpPr>
      <xdr:spPr>
        <a:xfrm>
          <a:off x="16459200" y="88074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82" name="正方形/長方形 481">
          <a:extLst>
            <a:ext uri="{FF2B5EF4-FFF2-40B4-BE49-F238E27FC236}">
              <a16:creationId xmlns:a16="http://schemas.microsoft.com/office/drawing/2014/main" id="{00000000-0008-0000-0200-0000E2010000}"/>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3" name="正方形/長方形 482">
          <a:extLst>
            <a:ext uri="{FF2B5EF4-FFF2-40B4-BE49-F238E27FC236}">
              <a16:creationId xmlns:a16="http://schemas.microsoft.com/office/drawing/2014/main" id="{00000000-0008-0000-0200-0000E3010000}"/>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1207750" y="143609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0906911" y="142251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1207750" y="140471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0842791" y="13911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1207750" y="137332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0842791" y="135973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1207750" y="134193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0842791" y="13283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1207750" y="131054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0842791" y="129696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1207750" y="127916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0797721" y="126557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07977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6" name="【消防施設】&#10;有形固定資産減価償却率グラフ枠">
          <a:extLst>
            <a:ext uri="{FF2B5EF4-FFF2-40B4-BE49-F238E27FC236}">
              <a16:creationId xmlns:a16="http://schemas.microsoft.com/office/drawing/2014/main" id="{00000000-0008-0000-0200-0000FA010000}"/>
            </a:ext>
          </a:extLst>
        </xdr:cNvPr>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85</xdr:row>
      <xdr:rowOff>100149</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flipV="1">
          <a:off x="14699614" y="12893039"/>
          <a:ext cx="0" cy="124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103976</xdr:rowOff>
    </xdr:from>
    <xdr:ext cx="405111" cy="259045"/>
    <xdr:sp macro="" textlink="">
      <xdr:nvSpPr>
        <xdr:cNvPr id="508" name="【消防施設】&#10;有形固定資産減価償却率最小値テキスト">
          <a:extLst>
            <a:ext uri="{FF2B5EF4-FFF2-40B4-BE49-F238E27FC236}">
              <a16:creationId xmlns:a16="http://schemas.microsoft.com/office/drawing/2014/main" id="{00000000-0008-0000-0200-0000FC010000}"/>
            </a:ext>
          </a:extLst>
        </xdr:cNvPr>
        <xdr:cNvSpPr txBox="1"/>
      </xdr:nvSpPr>
      <xdr:spPr>
        <a:xfrm>
          <a:off x="14738350" y="14137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100149</xdr:rowOff>
    </xdr:from>
    <xdr:to>
      <xdr:col>86</xdr:col>
      <xdr:colOff>25400</xdr:colOff>
      <xdr:row>85</xdr:row>
      <xdr:rowOff>100149</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4611350" y="141336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405111" cy="259045"/>
    <xdr:sp macro="" textlink="">
      <xdr:nvSpPr>
        <xdr:cNvPr id="510" name="【消防施設】&#10;有形固定資産減価償却率最大値テキスト">
          <a:extLst>
            <a:ext uri="{FF2B5EF4-FFF2-40B4-BE49-F238E27FC236}">
              <a16:creationId xmlns:a16="http://schemas.microsoft.com/office/drawing/2014/main" id="{00000000-0008-0000-0200-0000FE010000}"/>
            </a:ext>
          </a:extLst>
        </xdr:cNvPr>
        <xdr:cNvSpPr txBox="1"/>
      </xdr:nvSpPr>
      <xdr:spPr>
        <a:xfrm>
          <a:off x="14738350" y="1268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4611350" y="128930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168564</xdr:rowOff>
    </xdr:from>
    <xdr:ext cx="405111" cy="259045"/>
    <xdr:sp macro="" textlink="">
      <xdr:nvSpPr>
        <xdr:cNvPr id="512" name="【消防施設】&#10;有形固定資産減価償却率平均値テキスト">
          <a:extLst>
            <a:ext uri="{FF2B5EF4-FFF2-40B4-BE49-F238E27FC236}">
              <a16:creationId xmlns:a16="http://schemas.microsoft.com/office/drawing/2014/main" id="{00000000-0008-0000-0200-000000020000}"/>
            </a:ext>
          </a:extLst>
        </xdr:cNvPr>
        <xdr:cNvSpPr txBox="1"/>
      </xdr:nvSpPr>
      <xdr:spPr>
        <a:xfrm>
          <a:off x="14738350" y="13040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145687</xdr:rowOff>
    </xdr:from>
    <xdr:to>
      <xdr:col>85</xdr:col>
      <xdr:colOff>177800</xdr:colOff>
      <xdr:row>80</xdr:row>
      <xdr:rowOff>75837</xdr:rowOff>
    </xdr:to>
    <xdr:sp macro="" textlink="">
      <xdr:nvSpPr>
        <xdr:cNvPr id="513" name="フローチャート: 判断 512">
          <a:extLst>
            <a:ext uri="{FF2B5EF4-FFF2-40B4-BE49-F238E27FC236}">
              <a16:creationId xmlns:a16="http://schemas.microsoft.com/office/drawing/2014/main" id="{00000000-0008-0000-0200-000001020000}"/>
            </a:ext>
          </a:extLst>
        </xdr:cNvPr>
        <xdr:cNvSpPr/>
      </xdr:nvSpPr>
      <xdr:spPr>
        <a:xfrm>
          <a:off x="14649450" y="1318858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157118</xdr:rowOff>
    </xdr:from>
    <xdr:to>
      <xdr:col>81</xdr:col>
      <xdr:colOff>101600</xdr:colOff>
      <xdr:row>80</xdr:row>
      <xdr:rowOff>87268</xdr:rowOff>
    </xdr:to>
    <xdr:sp macro="" textlink="">
      <xdr:nvSpPr>
        <xdr:cNvPr id="514" name="フローチャート: 判断 513">
          <a:extLst>
            <a:ext uri="{FF2B5EF4-FFF2-40B4-BE49-F238E27FC236}">
              <a16:creationId xmlns:a16="http://schemas.microsoft.com/office/drawing/2014/main" id="{00000000-0008-0000-0200-000002020000}"/>
            </a:ext>
          </a:extLst>
        </xdr:cNvPr>
        <xdr:cNvSpPr/>
      </xdr:nvSpPr>
      <xdr:spPr>
        <a:xfrm>
          <a:off x="13887450" y="132000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78</xdr:row>
      <xdr:rowOff>103795</xdr:rowOff>
    </xdr:from>
    <xdr:ext cx="405111" cy="259045"/>
    <xdr:sp macro="" textlink="">
      <xdr:nvSpPr>
        <xdr:cNvPr id="515" name="n_1aveValue【消防施設】&#10;有形固定資産減価償却率">
          <a:extLst>
            <a:ext uri="{FF2B5EF4-FFF2-40B4-BE49-F238E27FC236}">
              <a16:creationId xmlns:a16="http://schemas.microsoft.com/office/drawing/2014/main" id="{00000000-0008-0000-0200-000003020000}"/>
            </a:ext>
          </a:extLst>
        </xdr:cNvPr>
        <xdr:cNvSpPr txBox="1"/>
      </xdr:nvSpPr>
      <xdr:spPr>
        <a:xfrm>
          <a:off x="13742044" y="1298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134257</xdr:rowOff>
    </xdr:from>
    <xdr:to>
      <xdr:col>76</xdr:col>
      <xdr:colOff>165100</xdr:colOff>
      <xdr:row>81</xdr:row>
      <xdr:rowOff>64407</xdr:rowOff>
    </xdr:to>
    <xdr:sp macro="" textlink="">
      <xdr:nvSpPr>
        <xdr:cNvPr id="516" name="フローチャート: 判断 515">
          <a:extLst>
            <a:ext uri="{FF2B5EF4-FFF2-40B4-BE49-F238E27FC236}">
              <a16:creationId xmlns:a16="http://schemas.microsoft.com/office/drawing/2014/main" id="{00000000-0008-0000-0200-000004020000}"/>
            </a:ext>
          </a:extLst>
        </xdr:cNvPr>
        <xdr:cNvSpPr/>
      </xdr:nvSpPr>
      <xdr:spPr>
        <a:xfrm>
          <a:off x="13093700" y="133422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80934</xdr:rowOff>
    </xdr:from>
    <xdr:ext cx="405111" cy="259045"/>
    <xdr:sp macro="" textlink="">
      <xdr:nvSpPr>
        <xdr:cNvPr id="517" name="n_2aveValue【消防施設】&#10;有形固定資産減価償却率">
          <a:extLst>
            <a:ext uri="{FF2B5EF4-FFF2-40B4-BE49-F238E27FC236}">
              <a16:creationId xmlns:a16="http://schemas.microsoft.com/office/drawing/2014/main" id="{00000000-0008-0000-0200-000005020000}"/>
            </a:ext>
          </a:extLst>
        </xdr:cNvPr>
        <xdr:cNvSpPr txBox="1"/>
      </xdr:nvSpPr>
      <xdr:spPr>
        <a:xfrm>
          <a:off x="12960994" y="13123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111398</xdr:rowOff>
    </xdr:from>
    <xdr:to>
      <xdr:col>72</xdr:col>
      <xdr:colOff>38100</xdr:colOff>
      <xdr:row>81</xdr:row>
      <xdr:rowOff>41548</xdr:rowOff>
    </xdr:to>
    <xdr:sp macro="" textlink="">
      <xdr:nvSpPr>
        <xdr:cNvPr id="518" name="フローチャート: 判断 517">
          <a:extLst>
            <a:ext uri="{FF2B5EF4-FFF2-40B4-BE49-F238E27FC236}">
              <a16:creationId xmlns:a16="http://schemas.microsoft.com/office/drawing/2014/main" id="{00000000-0008-0000-0200-000006020000}"/>
            </a:ext>
          </a:extLst>
        </xdr:cNvPr>
        <xdr:cNvSpPr/>
      </xdr:nvSpPr>
      <xdr:spPr>
        <a:xfrm>
          <a:off x="12299950" y="1331939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32675</xdr:rowOff>
    </xdr:from>
    <xdr:ext cx="405111" cy="259045"/>
    <xdr:sp macro="" textlink="">
      <xdr:nvSpPr>
        <xdr:cNvPr id="519" name="n_3aveValue【消防施設】&#10;有形固定資産減価償却率">
          <a:extLst>
            <a:ext uri="{FF2B5EF4-FFF2-40B4-BE49-F238E27FC236}">
              <a16:creationId xmlns:a16="http://schemas.microsoft.com/office/drawing/2014/main" id="{00000000-0008-0000-0200-000007020000}"/>
            </a:ext>
          </a:extLst>
        </xdr:cNvPr>
        <xdr:cNvSpPr txBox="1"/>
      </xdr:nvSpPr>
      <xdr:spPr>
        <a:xfrm>
          <a:off x="12167244" y="1340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57513</xdr:rowOff>
    </xdr:from>
    <xdr:to>
      <xdr:col>85</xdr:col>
      <xdr:colOff>177800</xdr:colOff>
      <xdr:row>82</xdr:row>
      <xdr:rowOff>159113</xdr:rowOff>
    </xdr:to>
    <xdr:sp macro="" textlink="">
      <xdr:nvSpPr>
        <xdr:cNvPr id="525" name="楕円 524">
          <a:extLst>
            <a:ext uri="{FF2B5EF4-FFF2-40B4-BE49-F238E27FC236}">
              <a16:creationId xmlns:a16="http://schemas.microsoft.com/office/drawing/2014/main" id="{00000000-0008-0000-0200-00000D020000}"/>
            </a:ext>
          </a:extLst>
        </xdr:cNvPr>
        <xdr:cNvSpPr/>
      </xdr:nvSpPr>
      <xdr:spPr>
        <a:xfrm>
          <a:off x="14649450" y="1359571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35940</xdr:rowOff>
    </xdr:from>
    <xdr:ext cx="405111" cy="259045"/>
    <xdr:sp macro="" textlink="">
      <xdr:nvSpPr>
        <xdr:cNvPr id="526" name="【消防施設】&#10;有形固定資産減価償却率該当値テキスト">
          <a:extLst>
            <a:ext uri="{FF2B5EF4-FFF2-40B4-BE49-F238E27FC236}">
              <a16:creationId xmlns:a16="http://schemas.microsoft.com/office/drawing/2014/main" id="{00000000-0008-0000-0200-00000E020000}"/>
            </a:ext>
          </a:extLst>
        </xdr:cNvPr>
        <xdr:cNvSpPr txBox="1"/>
      </xdr:nvSpPr>
      <xdr:spPr>
        <a:xfrm>
          <a:off x="14738350" y="13574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90170</xdr:rowOff>
    </xdr:from>
    <xdr:to>
      <xdr:col>81</xdr:col>
      <xdr:colOff>101600</xdr:colOff>
      <xdr:row>83</xdr:row>
      <xdr:rowOff>20320</xdr:rowOff>
    </xdr:to>
    <xdr:sp macro="" textlink="">
      <xdr:nvSpPr>
        <xdr:cNvPr id="527" name="楕円 526">
          <a:extLst>
            <a:ext uri="{FF2B5EF4-FFF2-40B4-BE49-F238E27FC236}">
              <a16:creationId xmlns:a16="http://schemas.microsoft.com/office/drawing/2014/main" id="{00000000-0008-0000-0200-00000F020000}"/>
            </a:ext>
          </a:extLst>
        </xdr:cNvPr>
        <xdr:cNvSpPr/>
      </xdr:nvSpPr>
      <xdr:spPr>
        <a:xfrm>
          <a:off x="13887450" y="136283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108313</xdr:rowOff>
    </xdr:from>
    <xdr:to>
      <xdr:col>85</xdr:col>
      <xdr:colOff>127000</xdr:colOff>
      <xdr:row>82</xdr:row>
      <xdr:rowOff>140970</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flipV="1">
          <a:off x="13938250" y="13646513"/>
          <a:ext cx="762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18324</xdr:rowOff>
    </xdr:from>
    <xdr:to>
      <xdr:col>76</xdr:col>
      <xdr:colOff>165100</xdr:colOff>
      <xdr:row>82</xdr:row>
      <xdr:rowOff>119924</xdr:rowOff>
    </xdr:to>
    <xdr:sp macro="" textlink="">
      <xdr:nvSpPr>
        <xdr:cNvPr id="529" name="楕円 528">
          <a:extLst>
            <a:ext uri="{FF2B5EF4-FFF2-40B4-BE49-F238E27FC236}">
              <a16:creationId xmlns:a16="http://schemas.microsoft.com/office/drawing/2014/main" id="{00000000-0008-0000-0200-000011020000}"/>
            </a:ext>
          </a:extLst>
        </xdr:cNvPr>
        <xdr:cNvSpPr/>
      </xdr:nvSpPr>
      <xdr:spPr>
        <a:xfrm>
          <a:off x="13093700" y="1355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69124</xdr:rowOff>
    </xdr:from>
    <xdr:to>
      <xdr:col>81</xdr:col>
      <xdr:colOff>50800</xdr:colOff>
      <xdr:row>82</xdr:row>
      <xdr:rowOff>140970</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3144500" y="13607324"/>
          <a:ext cx="79375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29755</xdr:rowOff>
    </xdr:from>
    <xdr:to>
      <xdr:col>72</xdr:col>
      <xdr:colOff>38100</xdr:colOff>
      <xdr:row>79</xdr:row>
      <xdr:rowOff>131355</xdr:rowOff>
    </xdr:to>
    <xdr:sp macro="" textlink="">
      <xdr:nvSpPr>
        <xdr:cNvPr id="531" name="楕円 530">
          <a:extLst>
            <a:ext uri="{FF2B5EF4-FFF2-40B4-BE49-F238E27FC236}">
              <a16:creationId xmlns:a16="http://schemas.microsoft.com/office/drawing/2014/main" id="{00000000-0008-0000-0200-000013020000}"/>
            </a:ext>
          </a:extLst>
        </xdr:cNvPr>
        <xdr:cNvSpPr/>
      </xdr:nvSpPr>
      <xdr:spPr>
        <a:xfrm>
          <a:off x="12299950" y="130726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80555</xdr:rowOff>
    </xdr:from>
    <xdr:to>
      <xdr:col>76</xdr:col>
      <xdr:colOff>114300</xdr:colOff>
      <xdr:row>82</xdr:row>
      <xdr:rowOff>69124</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2344400" y="13123455"/>
          <a:ext cx="800100" cy="48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11447</xdr:rowOff>
    </xdr:from>
    <xdr:ext cx="405111" cy="259045"/>
    <xdr:sp macro="" textlink="">
      <xdr:nvSpPr>
        <xdr:cNvPr id="533" name="n_1mainValue【消防施設】&#10;有形固定資産減価償却率">
          <a:extLst>
            <a:ext uri="{FF2B5EF4-FFF2-40B4-BE49-F238E27FC236}">
              <a16:creationId xmlns:a16="http://schemas.microsoft.com/office/drawing/2014/main" id="{00000000-0008-0000-0200-000015020000}"/>
            </a:ext>
          </a:extLst>
        </xdr:cNvPr>
        <xdr:cNvSpPr txBox="1"/>
      </xdr:nvSpPr>
      <xdr:spPr>
        <a:xfrm>
          <a:off x="137420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111051</xdr:rowOff>
    </xdr:from>
    <xdr:ext cx="405111" cy="259045"/>
    <xdr:sp macro="" textlink="">
      <xdr:nvSpPr>
        <xdr:cNvPr id="534" name="n_2mainValue【消防施設】&#10;有形固定資産減価償却率">
          <a:extLst>
            <a:ext uri="{FF2B5EF4-FFF2-40B4-BE49-F238E27FC236}">
              <a16:creationId xmlns:a16="http://schemas.microsoft.com/office/drawing/2014/main" id="{00000000-0008-0000-0200-000016020000}"/>
            </a:ext>
          </a:extLst>
        </xdr:cNvPr>
        <xdr:cNvSpPr txBox="1"/>
      </xdr:nvSpPr>
      <xdr:spPr>
        <a:xfrm>
          <a:off x="12960994" y="13649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147882</xdr:rowOff>
    </xdr:from>
    <xdr:ext cx="405111" cy="259045"/>
    <xdr:sp macro="" textlink="">
      <xdr:nvSpPr>
        <xdr:cNvPr id="535" name="n_3mainValue【消防施設】&#10;有形固定資産減価償却率">
          <a:extLst>
            <a:ext uri="{FF2B5EF4-FFF2-40B4-BE49-F238E27FC236}">
              <a16:creationId xmlns:a16="http://schemas.microsoft.com/office/drawing/2014/main" id="{00000000-0008-0000-0200-000017020000}"/>
            </a:ext>
          </a:extLst>
        </xdr:cNvPr>
        <xdr:cNvSpPr txBox="1"/>
      </xdr:nvSpPr>
      <xdr:spPr>
        <a:xfrm>
          <a:off x="12167244" y="12860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a:extLst>
            <a:ext uri="{FF2B5EF4-FFF2-40B4-BE49-F238E27FC236}">
              <a16:creationId xmlns:a16="http://schemas.microsoft.com/office/drawing/2014/main" id="{00000000-0008-0000-0200-000018020000}"/>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a:extLst>
            <a:ext uri="{FF2B5EF4-FFF2-40B4-BE49-F238E27FC236}">
              <a16:creationId xmlns:a16="http://schemas.microsoft.com/office/drawing/2014/main" id="{00000000-0008-0000-0200-000019020000}"/>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a:extLst>
            <a:ext uri="{FF2B5EF4-FFF2-40B4-BE49-F238E27FC236}">
              <a16:creationId xmlns:a16="http://schemas.microsoft.com/office/drawing/2014/main" id="{00000000-0008-0000-0200-00001A020000}"/>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a:extLst>
            <a:ext uri="{FF2B5EF4-FFF2-40B4-BE49-F238E27FC236}">
              <a16:creationId xmlns:a16="http://schemas.microsoft.com/office/drawing/2014/main" id="{00000000-0008-0000-0200-00001B020000}"/>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a:extLst>
            <a:ext uri="{FF2B5EF4-FFF2-40B4-BE49-F238E27FC236}">
              <a16:creationId xmlns:a16="http://schemas.microsoft.com/office/drawing/2014/main" id="{00000000-0008-0000-0200-00001C020000}"/>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a:extLst>
            <a:ext uri="{FF2B5EF4-FFF2-40B4-BE49-F238E27FC236}">
              <a16:creationId xmlns:a16="http://schemas.microsoft.com/office/drawing/2014/main" id="{00000000-0008-0000-0200-00001D020000}"/>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a:extLst>
            <a:ext uri="{FF2B5EF4-FFF2-40B4-BE49-F238E27FC236}">
              <a16:creationId xmlns:a16="http://schemas.microsoft.com/office/drawing/2014/main" id="{00000000-0008-0000-0200-00001E020000}"/>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a:extLst>
            <a:ext uri="{FF2B5EF4-FFF2-40B4-BE49-F238E27FC236}">
              <a16:creationId xmlns:a16="http://schemas.microsoft.com/office/drawing/2014/main" id="{00000000-0008-0000-0200-00001F020000}"/>
            </a:ext>
          </a:extLst>
        </xdr:cNvPr>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6459200" y="14236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6049171" y="1410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6459200" y="1379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6049171" y="13662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6459200" y="1336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6049171" y="1321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6459200" y="1291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6049171" y="1278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6" name="【消防施設】&#10;一人当たり面積グラフ枠">
          <a:extLst>
            <a:ext uri="{FF2B5EF4-FFF2-40B4-BE49-F238E27FC236}">
              <a16:creationId xmlns:a16="http://schemas.microsoft.com/office/drawing/2014/main" id="{00000000-0008-0000-0200-00002C020000}"/>
            </a:ext>
          </a:extLst>
        </xdr:cNvPr>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170687</xdr:rowOff>
    </xdr:from>
    <xdr:to>
      <xdr:col>116</xdr:col>
      <xdr:colOff>62864</xdr:colOff>
      <xdr:row>85</xdr:row>
      <xdr:rowOff>159258</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flipV="1">
          <a:off x="19951064" y="12877037"/>
          <a:ext cx="0" cy="1315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163085</xdr:rowOff>
    </xdr:from>
    <xdr:ext cx="469744" cy="259045"/>
    <xdr:sp macro="" textlink="">
      <xdr:nvSpPr>
        <xdr:cNvPr id="558" name="【消防施設】&#10;一人当たり面積最小値テキスト">
          <a:extLst>
            <a:ext uri="{FF2B5EF4-FFF2-40B4-BE49-F238E27FC236}">
              <a16:creationId xmlns:a16="http://schemas.microsoft.com/office/drawing/2014/main" id="{00000000-0008-0000-0200-00002E020000}"/>
            </a:ext>
          </a:extLst>
        </xdr:cNvPr>
        <xdr:cNvSpPr txBox="1"/>
      </xdr:nvSpPr>
      <xdr:spPr>
        <a:xfrm>
          <a:off x="19989800" y="14196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159258</xdr:rowOff>
    </xdr:from>
    <xdr:to>
      <xdr:col>116</xdr:col>
      <xdr:colOff>152400</xdr:colOff>
      <xdr:row>85</xdr:row>
      <xdr:rowOff>159258</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9881850" y="141927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117364</xdr:rowOff>
    </xdr:from>
    <xdr:ext cx="469744" cy="259045"/>
    <xdr:sp macro="" textlink="">
      <xdr:nvSpPr>
        <xdr:cNvPr id="560" name="【消防施設】&#10;一人当たり面積最大値テキスト">
          <a:extLst>
            <a:ext uri="{FF2B5EF4-FFF2-40B4-BE49-F238E27FC236}">
              <a16:creationId xmlns:a16="http://schemas.microsoft.com/office/drawing/2014/main" id="{00000000-0008-0000-0200-000030020000}"/>
            </a:ext>
          </a:extLst>
        </xdr:cNvPr>
        <xdr:cNvSpPr txBox="1"/>
      </xdr:nvSpPr>
      <xdr:spPr>
        <a:xfrm>
          <a:off x="19989800" y="1266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170687</xdr:rowOff>
    </xdr:from>
    <xdr:to>
      <xdr:col>116</xdr:col>
      <xdr:colOff>152400</xdr:colOff>
      <xdr:row>77</xdr:row>
      <xdr:rowOff>170687</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9881850" y="128770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96029</xdr:rowOff>
    </xdr:from>
    <xdr:ext cx="469744" cy="259045"/>
    <xdr:sp macro="" textlink="">
      <xdr:nvSpPr>
        <xdr:cNvPr id="562" name="【消防施設】&#10;一人当たり面積平均値テキスト">
          <a:extLst>
            <a:ext uri="{FF2B5EF4-FFF2-40B4-BE49-F238E27FC236}">
              <a16:creationId xmlns:a16="http://schemas.microsoft.com/office/drawing/2014/main" id="{00000000-0008-0000-0200-000032020000}"/>
            </a:ext>
          </a:extLst>
        </xdr:cNvPr>
        <xdr:cNvSpPr txBox="1"/>
      </xdr:nvSpPr>
      <xdr:spPr>
        <a:xfrm>
          <a:off x="19989800" y="13799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563" name="フローチャート: 判断 562">
          <a:extLst>
            <a:ext uri="{FF2B5EF4-FFF2-40B4-BE49-F238E27FC236}">
              <a16:creationId xmlns:a16="http://schemas.microsoft.com/office/drawing/2014/main" id="{00000000-0008-0000-0200-000033020000}"/>
            </a:ext>
          </a:extLst>
        </xdr:cNvPr>
        <xdr:cNvSpPr/>
      </xdr:nvSpPr>
      <xdr:spPr>
        <a:xfrm>
          <a:off x="19900900" y="138209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76454</xdr:rowOff>
    </xdr:from>
    <xdr:to>
      <xdr:col>112</xdr:col>
      <xdr:colOff>38100</xdr:colOff>
      <xdr:row>84</xdr:row>
      <xdr:rowOff>6604</xdr:rowOff>
    </xdr:to>
    <xdr:sp macro="" textlink="">
      <xdr:nvSpPr>
        <xdr:cNvPr id="564" name="フローチャート: 判断 563">
          <a:extLst>
            <a:ext uri="{FF2B5EF4-FFF2-40B4-BE49-F238E27FC236}">
              <a16:creationId xmlns:a16="http://schemas.microsoft.com/office/drawing/2014/main" id="{00000000-0008-0000-0200-000034020000}"/>
            </a:ext>
          </a:extLst>
        </xdr:cNvPr>
        <xdr:cNvSpPr/>
      </xdr:nvSpPr>
      <xdr:spPr>
        <a:xfrm>
          <a:off x="19157950" y="1377975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169181</xdr:rowOff>
    </xdr:from>
    <xdr:ext cx="469744" cy="259045"/>
    <xdr:sp macro="" textlink="">
      <xdr:nvSpPr>
        <xdr:cNvPr id="565" name="n_1aveValue【消防施設】&#10;一人当たり面積">
          <a:extLst>
            <a:ext uri="{FF2B5EF4-FFF2-40B4-BE49-F238E27FC236}">
              <a16:creationId xmlns:a16="http://schemas.microsoft.com/office/drawing/2014/main" id="{00000000-0008-0000-0200-000035020000}"/>
            </a:ext>
          </a:extLst>
        </xdr:cNvPr>
        <xdr:cNvSpPr txBox="1"/>
      </xdr:nvSpPr>
      <xdr:spPr>
        <a:xfrm>
          <a:off x="18980227" y="1386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17018</xdr:rowOff>
    </xdr:from>
    <xdr:to>
      <xdr:col>107</xdr:col>
      <xdr:colOff>101600</xdr:colOff>
      <xdr:row>84</xdr:row>
      <xdr:rowOff>118618</xdr:rowOff>
    </xdr:to>
    <xdr:sp macro="" textlink="">
      <xdr:nvSpPr>
        <xdr:cNvPr id="566" name="フローチャート: 判断 565">
          <a:extLst>
            <a:ext uri="{FF2B5EF4-FFF2-40B4-BE49-F238E27FC236}">
              <a16:creationId xmlns:a16="http://schemas.microsoft.com/office/drawing/2014/main" id="{00000000-0008-0000-0200-000036020000}"/>
            </a:ext>
          </a:extLst>
        </xdr:cNvPr>
        <xdr:cNvSpPr/>
      </xdr:nvSpPr>
      <xdr:spPr>
        <a:xfrm>
          <a:off x="18345150" y="13885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109745</xdr:rowOff>
    </xdr:from>
    <xdr:ext cx="469744" cy="259045"/>
    <xdr:sp macro="" textlink="">
      <xdr:nvSpPr>
        <xdr:cNvPr id="567" name="n_2aveValue【消防施設】&#10;一人当たり面積">
          <a:extLst>
            <a:ext uri="{FF2B5EF4-FFF2-40B4-BE49-F238E27FC236}">
              <a16:creationId xmlns:a16="http://schemas.microsoft.com/office/drawing/2014/main" id="{00000000-0008-0000-0200-000037020000}"/>
            </a:ext>
          </a:extLst>
        </xdr:cNvPr>
        <xdr:cNvSpPr txBox="1"/>
      </xdr:nvSpPr>
      <xdr:spPr>
        <a:xfrm>
          <a:off x="18180127" y="1397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21589</xdr:rowOff>
    </xdr:from>
    <xdr:to>
      <xdr:col>102</xdr:col>
      <xdr:colOff>165100</xdr:colOff>
      <xdr:row>84</xdr:row>
      <xdr:rowOff>123189</xdr:rowOff>
    </xdr:to>
    <xdr:sp macro="" textlink="">
      <xdr:nvSpPr>
        <xdr:cNvPr id="568" name="フローチャート: 判断 567">
          <a:extLst>
            <a:ext uri="{FF2B5EF4-FFF2-40B4-BE49-F238E27FC236}">
              <a16:creationId xmlns:a16="http://schemas.microsoft.com/office/drawing/2014/main" id="{00000000-0008-0000-0200-000038020000}"/>
            </a:ext>
          </a:extLst>
        </xdr:cNvPr>
        <xdr:cNvSpPr/>
      </xdr:nvSpPr>
      <xdr:spPr>
        <a:xfrm>
          <a:off x="175514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139716</xdr:rowOff>
    </xdr:from>
    <xdr:ext cx="469744" cy="259045"/>
    <xdr:sp macro="" textlink="">
      <xdr:nvSpPr>
        <xdr:cNvPr id="569" name="n_3aveValue【消防施設】&#10;一人当たり面積">
          <a:extLst>
            <a:ext uri="{FF2B5EF4-FFF2-40B4-BE49-F238E27FC236}">
              <a16:creationId xmlns:a16="http://schemas.microsoft.com/office/drawing/2014/main" id="{00000000-0008-0000-0200-000039020000}"/>
            </a:ext>
          </a:extLst>
        </xdr:cNvPr>
        <xdr:cNvSpPr txBox="1"/>
      </xdr:nvSpPr>
      <xdr:spPr>
        <a:xfrm>
          <a:off x="17386377" y="1367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575" name="楕円 574">
          <a:extLst>
            <a:ext uri="{FF2B5EF4-FFF2-40B4-BE49-F238E27FC236}">
              <a16:creationId xmlns:a16="http://schemas.microsoft.com/office/drawing/2014/main" id="{00000000-0008-0000-0200-00003F020000}"/>
            </a:ext>
          </a:extLst>
        </xdr:cNvPr>
        <xdr:cNvSpPr/>
      </xdr:nvSpPr>
      <xdr:spPr>
        <a:xfrm>
          <a:off x="19900900" y="137706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90188</xdr:rowOff>
    </xdr:from>
    <xdr:ext cx="469744" cy="259045"/>
    <xdr:sp macro="" textlink="">
      <xdr:nvSpPr>
        <xdr:cNvPr id="576" name="【消防施設】&#10;一人当たり面積該当値テキスト">
          <a:extLst>
            <a:ext uri="{FF2B5EF4-FFF2-40B4-BE49-F238E27FC236}">
              <a16:creationId xmlns:a16="http://schemas.microsoft.com/office/drawing/2014/main" id="{00000000-0008-0000-0200-000040020000}"/>
            </a:ext>
          </a:extLst>
        </xdr:cNvPr>
        <xdr:cNvSpPr txBox="1"/>
      </xdr:nvSpPr>
      <xdr:spPr>
        <a:xfrm>
          <a:off x="19989800" y="13628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74168</xdr:rowOff>
    </xdr:from>
    <xdr:to>
      <xdr:col>112</xdr:col>
      <xdr:colOff>38100</xdr:colOff>
      <xdr:row>84</xdr:row>
      <xdr:rowOff>4318</xdr:rowOff>
    </xdr:to>
    <xdr:sp macro="" textlink="">
      <xdr:nvSpPr>
        <xdr:cNvPr id="577" name="楕円 576">
          <a:extLst>
            <a:ext uri="{FF2B5EF4-FFF2-40B4-BE49-F238E27FC236}">
              <a16:creationId xmlns:a16="http://schemas.microsoft.com/office/drawing/2014/main" id="{00000000-0008-0000-0200-000041020000}"/>
            </a:ext>
          </a:extLst>
        </xdr:cNvPr>
        <xdr:cNvSpPr/>
      </xdr:nvSpPr>
      <xdr:spPr>
        <a:xfrm>
          <a:off x="19157950" y="1377746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118111</xdr:rowOff>
    </xdr:from>
    <xdr:to>
      <xdr:col>116</xdr:col>
      <xdr:colOff>63500</xdr:colOff>
      <xdr:row>83</xdr:row>
      <xdr:rowOff>124968</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flipV="1">
          <a:off x="19202400" y="13821411"/>
          <a:ext cx="7493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12446</xdr:rowOff>
    </xdr:from>
    <xdr:to>
      <xdr:col>107</xdr:col>
      <xdr:colOff>101600</xdr:colOff>
      <xdr:row>84</xdr:row>
      <xdr:rowOff>114046</xdr:rowOff>
    </xdr:to>
    <xdr:sp macro="" textlink="">
      <xdr:nvSpPr>
        <xdr:cNvPr id="579" name="楕円 578">
          <a:extLst>
            <a:ext uri="{FF2B5EF4-FFF2-40B4-BE49-F238E27FC236}">
              <a16:creationId xmlns:a16="http://schemas.microsoft.com/office/drawing/2014/main" id="{00000000-0008-0000-0200-000043020000}"/>
            </a:ext>
          </a:extLst>
        </xdr:cNvPr>
        <xdr:cNvSpPr/>
      </xdr:nvSpPr>
      <xdr:spPr>
        <a:xfrm>
          <a:off x="18345150" y="1388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124968</xdr:rowOff>
    </xdr:from>
    <xdr:to>
      <xdr:col>111</xdr:col>
      <xdr:colOff>177800</xdr:colOff>
      <xdr:row>84</xdr:row>
      <xdr:rowOff>63246</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flipV="1">
          <a:off x="18395950" y="13828268"/>
          <a:ext cx="806450" cy="10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17018</xdr:rowOff>
    </xdr:from>
    <xdr:to>
      <xdr:col>102</xdr:col>
      <xdr:colOff>165100</xdr:colOff>
      <xdr:row>85</xdr:row>
      <xdr:rowOff>118618</xdr:rowOff>
    </xdr:to>
    <xdr:sp macro="" textlink="">
      <xdr:nvSpPr>
        <xdr:cNvPr id="581" name="楕円 580">
          <a:extLst>
            <a:ext uri="{FF2B5EF4-FFF2-40B4-BE49-F238E27FC236}">
              <a16:creationId xmlns:a16="http://schemas.microsoft.com/office/drawing/2014/main" id="{00000000-0008-0000-0200-000045020000}"/>
            </a:ext>
          </a:extLst>
        </xdr:cNvPr>
        <xdr:cNvSpPr/>
      </xdr:nvSpPr>
      <xdr:spPr>
        <a:xfrm>
          <a:off x="17551400" y="1405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63246</xdr:rowOff>
    </xdr:from>
    <xdr:to>
      <xdr:col>107</xdr:col>
      <xdr:colOff>50800</xdr:colOff>
      <xdr:row>85</xdr:row>
      <xdr:rowOff>67818</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flipV="1">
          <a:off x="17602200" y="13931646"/>
          <a:ext cx="793750" cy="16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20845</xdr:rowOff>
    </xdr:from>
    <xdr:ext cx="469744" cy="259045"/>
    <xdr:sp macro="" textlink="">
      <xdr:nvSpPr>
        <xdr:cNvPr id="583" name="n_1mainValue【消防施設】&#10;一人当たり面積">
          <a:extLst>
            <a:ext uri="{FF2B5EF4-FFF2-40B4-BE49-F238E27FC236}">
              <a16:creationId xmlns:a16="http://schemas.microsoft.com/office/drawing/2014/main" id="{00000000-0008-0000-0200-000047020000}"/>
            </a:ext>
          </a:extLst>
        </xdr:cNvPr>
        <xdr:cNvSpPr txBox="1"/>
      </xdr:nvSpPr>
      <xdr:spPr>
        <a:xfrm>
          <a:off x="18980227" y="1355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130573</xdr:rowOff>
    </xdr:from>
    <xdr:ext cx="469744" cy="259045"/>
    <xdr:sp macro="" textlink="">
      <xdr:nvSpPr>
        <xdr:cNvPr id="584" name="n_2mainValue【消防施設】&#10;一人当たり面積">
          <a:extLst>
            <a:ext uri="{FF2B5EF4-FFF2-40B4-BE49-F238E27FC236}">
              <a16:creationId xmlns:a16="http://schemas.microsoft.com/office/drawing/2014/main" id="{00000000-0008-0000-0200-000048020000}"/>
            </a:ext>
          </a:extLst>
        </xdr:cNvPr>
        <xdr:cNvSpPr txBox="1"/>
      </xdr:nvSpPr>
      <xdr:spPr>
        <a:xfrm>
          <a:off x="18180127" y="1366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109745</xdr:rowOff>
    </xdr:from>
    <xdr:ext cx="469744" cy="259045"/>
    <xdr:sp macro="" textlink="">
      <xdr:nvSpPr>
        <xdr:cNvPr id="585" name="n_3mainValue【消防施設】&#10;一人当たり面積">
          <a:extLst>
            <a:ext uri="{FF2B5EF4-FFF2-40B4-BE49-F238E27FC236}">
              <a16:creationId xmlns:a16="http://schemas.microsoft.com/office/drawing/2014/main" id="{00000000-0008-0000-0200-000049020000}"/>
            </a:ext>
          </a:extLst>
        </xdr:cNvPr>
        <xdr:cNvSpPr txBox="1"/>
      </xdr:nvSpPr>
      <xdr:spPr>
        <a:xfrm>
          <a:off x="17386377" y="1414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6" name="正方形/長方形 585">
          <a:extLst>
            <a:ext uri="{FF2B5EF4-FFF2-40B4-BE49-F238E27FC236}">
              <a16:creationId xmlns:a16="http://schemas.microsoft.com/office/drawing/2014/main" id="{00000000-0008-0000-0200-00004A020000}"/>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7" name="正方形/長方形 586">
          <a:extLst>
            <a:ext uri="{FF2B5EF4-FFF2-40B4-BE49-F238E27FC236}">
              <a16:creationId xmlns:a16="http://schemas.microsoft.com/office/drawing/2014/main" id="{00000000-0008-0000-0200-00004B020000}"/>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8" name="正方形/長方形 587">
          <a:extLst>
            <a:ext uri="{FF2B5EF4-FFF2-40B4-BE49-F238E27FC236}">
              <a16:creationId xmlns:a16="http://schemas.microsoft.com/office/drawing/2014/main" id="{00000000-0008-0000-0200-00004C020000}"/>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9" name="正方形/長方形 588">
          <a:extLst>
            <a:ext uri="{FF2B5EF4-FFF2-40B4-BE49-F238E27FC236}">
              <a16:creationId xmlns:a16="http://schemas.microsoft.com/office/drawing/2014/main" id="{00000000-0008-0000-0200-00004D020000}"/>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0" name="正方形/長方形 589">
          <a:extLst>
            <a:ext uri="{FF2B5EF4-FFF2-40B4-BE49-F238E27FC236}">
              <a16:creationId xmlns:a16="http://schemas.microsoft.com/office/drawing/2014/main" id="{00000000-0008-0000-0200-00004E020000}"/>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1" name="正方形/長方形 590">
          <a:extLst>
            <a:ext uri="{FF2B5EF4-FFF2-40B4-BE49-F238E27FC236}">
              <a16:creationId xmlns:a16="http://schemas.microsoft.com/office/drawing/2014/main" id="{00000000-0008-0000-0200-00004F020000}"/>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2" name="正方形/長方形 591">
          <a:extLst>
            <a:ext uri="{FF2B5EF4-FFF2-40B4-BE49-F238E27FC236}">
              <a16:creationId xmlns:a16="http://schemas.microsoft.com/office/drawing/2014/main" id="{00000000-0008-0000-0200-000050020000}"/>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3" name="正方形/長方形 592">
          <a:extLst>
            <a:ext uri="{FF2B5EF4-FFF2-40B4-BE49-F238E27FC236}">
              <a16:creationId xmlns:a16="http://schemas.microsoft.com/office/drawing/2014/main" id="{00000000-0008-0000-0200-000051020000}"/>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11207750" y="180312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0906911" y="178954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1207750" y="177174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08427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a:off x="11207750" y="174035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108427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a:off x="11207750" y="170896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108427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a:off x="11207750" y="167757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108427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11207750" y="164619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0797721" y="163260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079772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0" name="【庁舎】&#10;有形固定資産減価償却率グラフ枠">
          <a:extLst>
            <a:ext uri="{FF2B5EF4-FFF2-40B4-BE49-F238E27FC236}">
              <a16:creationId xmlns:a16="http://schemas.microsoft.com/office/drawing/2014/main" id="{00000000-0008-0000-0200-000062020000}"/>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118655</xdr:rowOff>
    </xdr:from>
    <xdr:to>
      <xdr:col>85</xdr:col>
      <xdr:colOff>126364</xdr:colOff>
      <xdr:row>108</xdr:row>
      <xdr:rowOff>138249</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flipV="1">
          <a:off x="14699614" y="16463555"/>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142076</xdr:rowOff>
    </xdr:from>
    <xdr:ext cx="340478" cy="259045"/>
    <xdr:sp macro="" textlink="">
      <xdr:nvSpPr>
        <xdr:cNvPr id="612" name="【庁舎】&#10;有形固定資産減価償却率最小値テキスト">
          <a:extLst>
            <a:ext uri="{FF2B5EF4-FFF2-40B4-BE49-F238E27FC236}">
              <a16:creationId xmlns:a16="http://schemas.microsoft.com/office/drawing/2014/main" id="{00000000-0008-0000-0200-000064020000}"/>
            </a:ext>
          </a:extLst>
        </xdr:cNvPr>
        <xdr:cNvSpPr txBox="1"/>
      </xdr:nvSpPr>
      <xdr:spPr>
        <a:xfrm>
          <a:off x="14738350" y="179728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138249</xdr:rowOff>
    </xdr:from>
    <xdr:to>
      <xdr:col>86</xdr:col>
      <xdr:colOff>25400</xdr:colOff>
      <xdr:row>108</xdr:row>
      <xdr:rowOff>138249</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4611350" y="179690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65332</xdr:rowOff>
    </xdr:from>
    <xdr:ext cx="405111" cy="259045"/>
    <xdr:sp macro="" textlink="">
      <xdr:nvSpPr>
        <xdr:cNvPr id="614" name="【庁舎】&#10;有形固定資産減価償却率最大値テキスト">
          <a:extLst>
            <a:ext uri="{FF2B5EF4-FFF2-40B4-BE49-F238E27FC236}">
              <a16:creationId xmlns:a16="http://schemas.microsoft.com/office/drawing/2014/main" id="{00000000-0008-0000-0200-000066020000}"/>
            </a:ext>
          </a:extLst>
        </xdr:cNvPr>
        <xdr:cNvSpPr txBox="1"/>
      </xdr:nvSpPr>
      <xdr:spPr>
        <a:xfrm>
          <a:off x="14738350" y="162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118655</xdr:rowOff>
    </xdr:from>
    <xdr:to>
      <xdr:col>86</xdr:col>
      <xdr:colOff>25400</xdr:colOff>
      <xdr:row>99</xdr:row>
      <xdr:rowOff>118655</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4611350" y="164635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54808</xdr:rowOff>
    </xdr:from>
    <xdr:ext cx="405111" cy="259045"/>
    <xdr:sp macro="" textlink="">
      <xdr:nvSpPr>
        <xdr:cNvPr id="616" name="【庁舎】&#10;有形固定資産減価償却率平均値テキスト">
          <a:extLst>
            <a:ext uri="{FF2B5EF4-FFF2-40B4-BE49-F238E27FC236}">
              <a16:creationId xmlns:a16="http://schemas.microsoft.com/office/drawing/2014/main" id="{00000000-0008-0000-0200-000068020000}"/>
            </a:ext>
          </a:extLst>
        </xdr:cNvPr>
        <xdr:cNvSpPr txBox="1"/>
      </xdr:nvSpPr>
      <xdr:spPr>
        <a:xfrm>
          <a:off x="14738350" y="170601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31931</xdr:rowOff>
    </xdr:from>
    <xdr:to>
      <xdr:col>85</xdr:col>
      <xdr:colOff>177800</xdr:colOff>
      <xdr:row>104</xdr:row>
      <xdr:rowOff>133531</xdr:rowOff>
    </xdr:to>
    <xdr:sp macro="" textlink="">
      <xdr:nvSpPr>
        <xdr:cNvPr id="617" name="フローチャート: 判断 616">
          <a:extLst>
            <a:ext uri="{FF2B5EF4-FFF2-40B4-BE49-F238E27FC236}">
              <a16:creationId xmlns:a16="http://schemas.microsoft.com/office/drawing/2014/main" id="{00000000-0008-0000-0200-000069020000}"/>
            </a:ext>
          </a:extLst>
        </xdr:cNvPr>
        <xdr:cNvSpPr/>
      </xdr:nvSpPr>
      <xdr:spPr>
        <a:xfrm>
          <a:off x="14649450" y="1720233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12337</xdr:rowOff>
    </xdr:from>
    <xdr:to>
      <xdr:col>81</xdr:col>
      <xdr:colOff>101600</xdr:colOff>
      <xdr:row>104</xdr:row>
      <xdr:rowOff>113937</xdr:rowOff>
    </xdr:to>
    <xdr:sp macro="" textlink="">
      <xdr:nvSpPr>
        <xdr:cNvPr id="618" name="フローチャート: 判断 617">
          <a:extLst>
            <a:ext uri="{FF2B5EF4-FFF2-40B4-BE49-F238E27FC236}">
              <a16:creationId xmlns:a16="http://schemas.microsoft.com/office/drawing/2014/main" id="{00000000-0008-0000-0200-00006A020000}"/>
            </a:ext>
          </a:extLst>
        </xdr:cNvPr>
        <xdr:cNvSpPr/>
      </xdr:nvSpPr>
      <xdr:spPr>
        <a:xfrm>
          <a:off x="13887450" y="1718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130464</xdr:rowOff>
    </xdr:from>
    <xdr:ext cx="405111" cy="259045"/>
    <xdr:sp macro="" textlink="">
      <xdr:nvSpPr>
        <xdr:cNvPr id="619" name="n_1aveValue【庁舎】&#10;有形固定資産減価償却率">
          <a:extLst>
            <a:ext uri="{FF2B5EF4-FFF2-40B4-BE49-F238E27FC236}">
              <a16:creationId xmlns:a16="http://schemas.microsoft.com/office/drawing/2014/main" id="{00000000-0008-0000-0200-00006B020000}"/>
            </a:ext>
          </a:extLst>
        </xdr:cNvPr>
        <xdr:cNvSpPr txBox="1"/>
      </xdr:nvSpPr>
      <xdr:spPr>
        <a:xfrm>
          <a:off x="13742044" y="16970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31931</xdr:rowOff>
    </xdr:from>
    <xdr:to>
      <xdr:col>76</xdr:col>
      <xdr:colOff>165100</xdr:colOff>
      <xdr:row>103</xdr:row>
      <xdr:rowOff>133531</xdr:rowOff>
    </xdr:to>
    <xdr:sp macro="" textlink="">
      <xdr:nvSpPr>
        <xdr:cNvPr id="620" name="フローチャート: 判断 619">
          <a:extLst>
            <a:ext uri="{FF2B5EF4-FFF2-40B4-BE49-F238E27FC236}">
              <a16:creationId xmlns:a16="http://schemas.microsoft.com/office/drawing/2014/main" id="{00000000-0008-0000-0200-00006C020000}"/>
            </a:ext>
          </a:extLst>
        </xdr:cNvPr>
        <xdr:cNvSpPr/>
      </xdr:nvSpPr>
      <xdr:spPr>
        <a:xfrm>
          <a:off x="13093700" y="170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150058</xdr:rowOff>
    </xdr:from>
    <xdr:ext cx="405111" cy="259045"/>
    <xdr:sp macro="" textlink="">
      <xdr:nvSpPr>
        <xdr:cNvPr id="621" name="n_2aveValue【庁舎】&#10;有形固定資産減価償却率">
          <a:extLst>
            <a:ext uri="{FF2B5EF4-FFF2-40B4-BE49-F238E27FC236}">
              <a16:creationId xmlns:a16="http://schemas.microsoft.com/office/drawing/2014/main" id="{00000000-0008-0000-0200-00006D020000}"/>
            </a:ext>
          </a:extLst>
        </xdr:cNvPr>
        <xdr:cNvSpPr txBox="1"/>
      </xdr:nvSpPr>
      <xdr:spPr>
        <a:xfrm>
          <a:off x="12960994" y="16825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64588</xdr:rowOff>
    </xdr:from>
    <xdr:to>
      <xdr:col>72</xdr:col>
      <xdr:colOff>38100</xdr:colOff>
      <xdr:row>103</xdr:row>
      <xdr:rowOff>166188</xdr:rowOff>
    </xdr:to>
    <xdr:sp macro="" textlink="">
      <xdr:nvSpPr>
        <xdr:cNvPr id="622" name="フローチャート: 判断 621">
          <a:extLst>
            <a:ext uri="{FF2B5EF4-FFF2-40B4-BE49-F238E27FC236}">
              <a16:creationId xmlns:a16="http://schemas.microsoft.com/office/drawing/2014/main" id="{00000000-0008-0000-0200-00006E020000}"/>
            </a:ext>
          </a:extLst>
        </xdr:cNvPr>
        <xdr:cNvSpPr/>
      </xdr:nvSpPr>
      <xdr:spPr>
        <a:xfrm>
          <a:off x="12299950" y="1706988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11265</xdr:rowOff>
    </xdr:from>
    <xdr:ext cx="405111" cy="259045"/>
    <xdr:sp macro="" textlink="">
      <xdr:nvSpPr>
        <xdr:cNvPr id="623" name="n_3aveValue【庁舎】&#10;有形固定資産減価償却率">
          <a:extLst>
            <a:ext uri="{FF2B5EF4-FFF2-40B4-BE49-F238E27FC236}">
              <a16:creationId xmlns:a16="http://schemas.microsoft.com/office/drawing/2014/main" id="{00000000-0008-0000-0200-00006F020000}"/>
            </a:ext>
          </a:extLst>
        </xdr:cNvPr>
        <xdr:cNvSpPr txBox="1"/>
      </xdr:nvSpPr>
      <xdr:spPr>
        <a:xfrm>
          <a:off x="12167244" y="1685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169092</xdr:rowOff>
    </xdr:from>
    <xdr:to>
      <xdr:col>85</xdr:col>
      <xdr:colOff>177800</xdr:colOff>
      <xdr:row>105</xdr:row>
      <xdr:rowOff>99242</xdr:rowOff>
    </xdr:to>
    <xdr:sp macro="" textlink="">
      <xdr:nvSpPr>
        <xdr:cNvPr id="629" name="楕円 628">
          <a:extLst>
            <a:ext uri="{FF2B5EF4-FFF2-40B4-BE49-F238E27FC236}">
              <a16:creationId xmlns:a16="http://schemas.microsoft.com/office/drawing/2014/main" id="{00000000-0008-0000-0200-000075020000}"/>
            </a:ext>
          </a:extLst>
        </xdr:cNvPr>
        <xdr:cNvSpPr/>
      </xdr:nvSpPr>
      <xdr:spPr>
        <a:xfrm>
          <a:off x="14649450" y="1733314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147519</xdr:rowOff>
    </xdr:from>
    <xdr:ext cx="405111" cy="259045"/>
    <xdr:sp macro="" textlink="">
      <xdr:nvSpPr>
        <xdr:cNvPr id="630" name="【庁舎】&#10;有形固定資産減価償却率該当値テキスト">
          <a:extLst>
            <a:ext uri="{FF2B5EF4-FFF2-40B4-BE49-F238E27FC236}">
              <a16:creationId xmlns:a16="http://schemas.microsoft.com/office/drawing/2014/main" id="{00000000-0008-0000-0200-000076020000}"/>
            </a:ext>
          </a:extLst>
        </xdr:cNvPr>
        <xdr:cNvSpPr txBox="1"/>
      </xdr:nvSpPr>
      <xdr:spPr>
        <a:xfrm>
          <a:off x="14738350" y="1731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30299</xdr:rowOff>
    </xdr:from>
    <xdr:to>
      <xdr:col>81</xdr:col>
      <xdr:colOff>101600</xdr:colOff>
      <xdr:row>105</xdr:row>
      <xdr:rowOff>131899</xdr:rowOff>
    </xdr:to>
    <xdr:sp macro="" textlink="">
      <xdr:nvSpPr>
        <xdr:cNvPr id="631" name="楕円 630">
          <a:extLst>
            <a:ext uri="{FF2B5EF4-FFF2-40B4-BE49-F238E27FC236}">
              <a16:creationId xmlns:a16="http://schemas.microsoft.com/office/drawing/2014/main" id="{00000000-0008-0000-0200-000077020000}"/>
            </a:ext>
          </a:extLst>
        </xdr:cNvPr>
        <xdr:cNvSpPr/>
      </xdr:nvSpPr>
      <xdr:spPr>
        <a:xfrm>
          <a:off x="13887450" y="1736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48442</xdr:rowOff>
    </xdr:from>
    <xdr:to>
      <xdr:col>85</xdr:col>
      <xdr:colOff>127000</xdr:colOff>
      <xdr:row>105</xdr:row>
      <xdr:rowOff>81099</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flipV="1">
          <a:off x="13938250" y="17383942"/>
          <a:ext cx="762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131536</xdr:rowOff>
    </xdr:from>
    <xdr:to>
      <xdr:col>76</xdr:col>
      <xdr:colOff>165100</xdr:colOff>
      <xdr:row>105</xdr:row>
      <xdr:rowOff>61686</xdr:rowOff>
    </xdr:to>
    <xdr:sp macro="" textlink="">
      <xdr:nvSpPr>
        <xdr:cNvPr id="633" name="楕円 632">
          <a:extLst>
            <a:ext uri="{FF2B5EF4-FFF2-40B4-BE49-F238E27FC236}">
              <a16:creationId xmlns:a16="http://schemas.microsoft.com/office/drawing/2014/main" id="{00000000-0008-0000-0200-000079020000}"/>
            </a:ext>
          </a:extLst>
        </xdr:cNvPr>
        <xdr:cNvSpPr/>
      </xdr:nvSpPr>
      <xdr:spPr>
        <a:xfrm>
          <a:off x="13093700" y="173019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10886</xdr:rowOff>
    </xdr:from>
    <xdr:to>
      <xdr:col>81</xdr:col>
      <xdr:colOff>50800</xdr:colOff>
      <xdr:row>105</xdr:row>
      <xdr:rowOff>81099</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3144500" y="17346386"/>
          <a:ext cx="79375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126637</xdr:rowOff>
    </xdr:from>
    <xdr:to>
      <xdr:col>72</xdr:col>
      <xdr:colOff>38100</xdr:colOff>
      <xdr:row>105</xdr:row>
      <xdr:rowOff>56787</xdr:rowOff>
    </xdr:to>
    <xdr:sp macro="" textlink="">
      <xdr:nvSpPr>
        <xdr:cNvPr id="635" name="楕円 634">
          <a:extLst>
            <a:ext uri="{FF2B5EF4-FFF2-40B4-BE49-F238E27FC236}">
              <a16:creationId xmlns:a16="http://schemas.microsoft.com/office/drawing/2014/main" id="{00000000-0008-0000-0200-00007B020000}"/>
            </a:ext>
          </a:extLst>
        </xdr:cNvPr>
        <xdr:cNvSpPr/>
      </xdr:nvSpPr>
      <xdr:spPr>
        <a:xfrm>
          <a:off x="12299950" y="1729703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5987</xdr:rowOff>
    </xdr:from>
    <xdr:to>
      <xdr:col>76</xdr:col>
      <xdr:colOff>114300</xdr:colOff>
      <xdr:row>105</xdr:row>
      <xdr:rowOff>10886</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2344400" y="17341487"/>
          <a:ext cx="8001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123026</xdr:rowOff>
    </xdr:from>
    <xdr:ext cx="405111" cy="259045"/>
    <xdr:sp macro="" textlink="">
      <xdr:nvSpPr>
        <xdr:cNvPr id="637" name="n_1mainValue【庁舎】&#10;有形固定資産減価償却率">
          <a:extLst>
            <a:ext uri="{FF2B5EF4-FFF2-40B4-BE49-F238E27FC236}">
              <a16:creationId xmlns:a16="http://schemas.microsoft.com/office/drawing/2014/main" id="{00000000-0008-0000-0200-00007D020000}"/>
            </a:ext>
          </a:extLst>
        </xdr:cNvPr>
        <xdr:cNvSpPr txBox="1"/>
      </xdr:nvSpPr>
      <xdr:spPr>
        <a:xfrm>
          <a:off x="13742044" y="17458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52813</xdr:rowOff>
    </xdr:from>
    <xdr:ext cx="405111" cy="259045"/>
    <xdr:sp macro="" textlink="">
      <xdr:nvSpPr>
        <xdr:cNvPr id="638" name="n_2mainValue【庁舎】&#10;有形固定資産減価償却率">
          <a:extLst>
            <a:ext uri="{FF2B5EF4-FFF2-40B4-BE49-F238E27FC236}">
              <a16:creationId xmlns:a16="http://schemas.microsoft.com/office/drawing/2014/main" id="{00000000-0008-0000-0200-00007E020000}"/>
            </a:ext>
          </a:extLst>
        </xdr:cNvPr>
        <xdr:cNvSpPr txBox="1"/>
      </xdr:nvSpPr>
      <xdr:spPr>
        <a:xfrm>
          <a:off x="12960994" y="17388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47914</xdr:rowOff>
    </xdr:from>
    <xdr:ext cx="405111" cy="259045"/>
    <xdr:sp macro="" textlink="">
      <xdr:nvSpPr>
        <xdr:cNvPr id="639" name="n_3mainValue【庁舎】&#10;有形固定資産減価償却率">
          <a:extLst>
            <a:ext uri="{FF2B5EF4-FFF2-40B4-BE49-F238E27FC236}">
              <a16:creationId xmlns:a16="http://schemas.microsoft.com/office/drawing/2014/main" id="{00000000-0008-0000-0200-00007F020000}"/>
            </a:ext>
          </a:extLst>
        </xdr:cNvPr>
        <xdr:cNvSpPr txBox="1"/>
      </xdr:nvSpPr>
      <xdr:spPr>
        <a:xfrm>
          <a:off x="12167244" y="17383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0" name="正方形/長方形 639">
          <a:extLst>
            <a:ext uri="{FF2B5EF4-FFF2-40B4-BE49-F238E27FC236}">
              <a16:creationId xmlns:a16="http://schemas.microsoft.com/office/drawing/2014/main" id="{00000000-0008-0000-0200-000080020000}"/>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1" name="正方形/長方形 640">
          <a:extLst>
            <a:ext uri="{FF2B5EF4-FFF2-40B4-BE49-F238E27FC236}">
              <a16:creationId xmlns:a16="http://schemas.microsoft.com/office/drawing/2014/main" id="{00000000-0008-0000-0200-000081020000}"/>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3" name="正方形/長方形 642">
          <a:extLst>
            <a:ext uri="{FF2B5EF4-FFF2-40B4-BE49-F238E27FC236}">
              <a16:creationId xmlns:a16="http://schemas.microsoft.com/office/drawing/2014/main" id="{00000000-0008-0000-0200-000083020000}"/>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4" name="正方形/長方形 643">
          <a:extLst>
            <a:ext uri="{FF2B5EF4-FFF2-40B4-BE49-F238E27FC236}">
              <a16:creationId xmlns:a16="http://schemas.microsoft.com/office/drawing/2014/main" id="{00000000-0008-0000-0200-000084020000}"/>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5" name="正方形/長方形 644">
          <a:extLst>
            <a:ext uri="{FF2B5EF4-FFF2-40B4-BE49-F238E27FC236}">
              <a16:creationId xmlns:a16="http://schemas.microsoft.com/office/drawing/2014/main" id="{00000000-0008-0000-0200-000085020000}"/>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6" name="正方形/長方形 645">
          <a:extLst>
            <a:ext uri="{FF2B5EF4-FFF2-40B4-BE49-F238E27FC236}">
              <a16:creationId xmlns:a16="http://schemas.microsoft.com/office/drawing/2014/main" id="{00000000-0008-0000-0200-000086020000}"/>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7" name="正方形/長方形 646">
          <a:extLst>
            <a:ext uri="{FF2B5EF4-FFF2-40B4-BE49-F238E27FC236}">
              <a16:creationId xmlns:a16="http://schemas.microsoft.com/office/drawing/2014/main" id="{00000000-0008-0000-0200-000087020000}"/>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6459200" y="1803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604917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6459200" y="177174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6049171" y="175815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6459200" y="17403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6049171" y="172676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6459200" y="170896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6049171" y="169537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6459200" y="167757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16049171" y="16639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6459200" y="164619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6049171" y="163260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4" name="【庁舎】&#10;一人当たり面積グラフ枠">
          <a:extLst>
            <a:ext uri="{FF2B5EF4-FFF2-40B4-BE49-F238E27FC236}">
              <a16:creationId xmlns:a16="http://schemas.microsoft.com/office/drawing/2014/main" id="{00000000-0008-0000-0200-000098020000}"/>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54973</xdr:rowOff>
    </xdr:from>
    <xdr:to>
      <xdr:col>116</xdr:col>
      <xdr:colOff>62864</xdr:colOff>
      <xdr:row>107</xdr:row>
      <xdr:rowOff>164374</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flipV="1">
          <a:off x="19951064" y="16564973"/>
          <a:ext cx="0" cy="1265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168201</xdr:rowOff>
    </xdr:from>
    <xdr:ext cx="469744" cy="259045"/>
    <xdr:sp macro="" textlink="">
      <xdr:nvSpPr>
        <xdr:cNvPr id="666" name="【庁舎】&#10;一人当たり面積最小値テキスト">
          <a:extLst>
            <a:ext uri="{FF2B5EF4-FFF2-40B4-BE49-F238E27FC236}">
              <a16:creationId xmlns:a16="http://schemas.microsoft.com/office/drawing/2014/main" id="{00000000-0008-0000-0200-00009A020000}"/>
            </a:ext>
          </a:extLst>
        </xdr:cNvPr>
        <xdr:cNvSpPr txBox="1"/>
      </xdr:nvSpPr>
      <xdr:spPr>
        <a:xfrm>
          <a:off x="19989800" y="1783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164374</xdr:rowOff>
    </xdr:from>
    <xdr:to>
      <xdr:col>116</xdr:col>
      <xdr:colOff>152400</xdr:colOff>
      <xdr:row>107</xdr:row>
      <xdr:rowOff>164374</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9881850" y="178300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1650</xdr:rowOff>
    </xdr:from>
    <xdr:ext cx="469744" cy="259045"/>
    <xdr:sp macro="" textlink="">
      <xdr:nvSpPr>
        <xdr:cNvPr id="668" name="【庁舎】&#10;一人当たり面積最大値テキスト">
          <a:extLst>
            <a:ext uri="{FF2B5EF4-FFF2-40B4-BE49-F238E27FC236}">
              <a16:creationId xmlns:a16="http://schemas.microsoft.com/office/drawing/2014/main" id="{00000000-0008-0000-0200-00009C020000}"/>
            </a:ext>
          </a:extLst>
        </xdr:cNvPr>
        <xdr:cNvSpPr txBox="1"/>
      </xdr:nvSpPr>
      <xdr:spPr>
        <a:xfrm>
          <a:off x="19989800" y="1634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54973</xdr:rowOff>
    </xdr:from>
    <xdr:to>
      <xdr:col>116</xdr:col>
      <xdr:colOff>152400</xdr:colOff>
      <xdr:row>100</xdr:row>
      <xdr:rowOff>54973</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9881850" y="165649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105064</xdr:rowOff>
    </xdr:from>
    <xdr:ext cx="469744" cy="259045"/>
    <xdr:sp macro="" textlink="">
      <xdr:nvSpPr>
        <xdr:cNvPr id="670" name="【庁舎】&#10;一人当たり面積平均値テキスト">
          <a:extLst>
            <a:ext uri="{FF2B5EF4-FFF2-40B4-BE49-F238E27FC236}">
              <a16:creationId xmlns:a16="http://schemas.microsoft.com/office/drawing/2014/main" id="{00000000-0008-0000-0200-00009E020000}"/>
            </a:ext>
          </a:extLst>
        </xdr:cNvPr>
        <xdr:cNvSpPr txBox="1"/>
      </xdr:nvSpPr>
      <xdr:spPr>
        <a:xfrm>
          <a:off x="19989800" y="17440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126637</xdr:rowOff>
    </xdr:from>
    <xdr:to>
      <xdr:col>116</xdr:col>
      <xdr:colOff>114300</xdr:colOff>
      <xdr:row>106</xdr:row>
      <xdr:rowOff>56787</xdr:rowOff>
    </xdr:to>
    <xdr:sp macro="" textlink="">
      <xdr:nvSpPr>
        <xdr:cNvPr id="671" name="フローチャート: 判断 670">
          <a:extLst>
            <a:ext uri="{FF2B5EF4-FFF2-40B4-BE49-F238E27FC236}">
              <a16:creationId xmlns:a16="http://schemas.microsoft.com/office/drawing/2014/main" id="{00000000-0008-0000-0200-00009F020000}"/>
            </a:ext>
          </a:extLst>
        </xdr:cNvPr>
        <xdr:cNvSpPr/>
      </xdr:nvSpPr>
      <xdr:spPr>
        <a:xfrm>
          <a:off x="19900900" y="174621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110308</xdr:rowOff>
    </xdr:from>
    <xdr:to>
      <xdr:col>112</xdr:col>
      <xdr:colOff>38100</xdr:colOff>
      <xdr:row>106</xdr:row>
      <xdr:rowOff>40458</xdr:rowOff>
    </xdr:to>
    <xdr:sp macro="" textlink="">
      <xdr:nvSpPr>
        <xdr:cNvPr id="672" name="フローチャート: 判断 671">
          <a:extLst>
            <a:ext uri="{FF2B5EF4-FFF2-40B4-BE49-F238E27FC236}">
              <a16:creationId xmlns:a16="http://schemas.microsoft.com/office/drawing/2014/main" id="{00000000-0008-0000-0200-0000A0020000}"/>
            </a:ext>
          </a:extLst>
        </xdr:cNvPr>
        <xdr:cNvSpPr/>
      </xdr:nvSpPr>
      <xdr:spPr>
        <a:xfrm>
          <a:off x="19157950" y="174458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31585</xdr:rowOff>
    </xdr:from>
    <xdr:ext cx="469744" cy="259045"/>
    <xdr:sp macro="" textlink="">
      <xdr:nvSpPr>
        <xdr:cNvPr id="673" name="n_1aveValue【庁舎】&#10;一人当たり面積">
          <a:extLst>
            <a:ext uri="{FF2B5EF4-FFF2-40B4-BE49-F238E27FC236}">
              <a16:creationId xmlns:a16="http://schemas.microsoft.com/office/drawing/2014/main" id="{00000000-0008-0000-0200-0000A1020000}"/>
            </a:ext>
          </a:extLst>
        </xdr:cNvPr>
        <xdr:cNvSpPr txBox="1"/>
      </xdr:nvSpPr>
      <xdr:spPr>
        <a:xfrm>
          <a:off x="18980227" y="1753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15602</xdr:rowOff>
    </xdr:from>
    <xdr:to>
      <xdr:col>107</xdr:col>
      <xdr:colOff>101600</xdr:colOff>
      <xdr:row>106</xdr:row>
      <xdr:rowOff>117202</xdr:rowOff>
    </xdr:to>
    <xdr:sp macro="" textlink="">
      <xdr:nvSpPr>
        <xdr:cNvPr id="674" name="フローチャート: 判断 673">
          <a:extLst>
            <a:ext uri="{FF2B5EF4-FFF2-40B4-BE49-F238E27FC236}">
              <a16:creationId xmlns:a16="http://schemas.microsoft.com/office/drawing/2014/main" id="{00000000-0008-0000-0200-0000A2020000}"/>
            </a:ext>
          </a:extLst>
        </xdr:cNvPr>
        <xdr:cNvSpPr/>
      </xdr:nvSpPr>
      <xdr:spPr>
        <a:xfrm>
          <a:off x="18345150" y="1751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108329</xdr:rowOff>
    </xdr:from>
    <xdr:ext cx="469744" cy="259045"/>
    <xdr:sp macro="" textlink="">
      <xdr:nvSpPr>
        <xdr:cNvPr id="675" name="n_2aveValue【庁舎】&#10;一人当たり面積">
          <a:extLst>
            <a:ext uri="{FF2B5EF4-FFF2-40B4-BE49-F238E27FC236}">
              <a16:creationId xmlns:a16="http://schemas.microsoft.com/office/drawing/2014/main" id="{00000000-0008-0000-0200-0000A3020000}"/>
            </a:ext>
          </a:extLst>
        </xdr:cNvPr>
        <xdr:cNvSpPr txBox="1"/>
      </xdr:nvSpPr>
      <xdr:spPr>
        <a:xfrm>
          <a:off x="18180127" y="1760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4173</xdr:rowOff>
    </xdr:from>
    <xdr:to>
      <xdr:col>102</xdr:col>
      <xdr:colOff>165100</xdr:colOff>
      <xdr:row>106</xdr:row>
      <xdr:rowOff>105773</xdr:rowOff>
    </xdr:to>
    <xdr:sp macro="" textlink="">
      <xdr:nvSpPr>
        <xdr:cNvPr id="676" name="フローチャート: 判断 675">
          <a:extLst>
            <a:ext uri="{FF2B5EF4-FFF2-40B4-BE49-F238E27FC236}">
              <a16:creationId xmlns:a16="http://schemas.microsoft.com/office/drawing/2014/main" id="{00000000-0008-0000-0200-0000A4020000}"/>
            </a:ext>
          </a:extLst>
        </xdr:cNvPr>
        <xdr:cNvSpPr/>
      </xdr:nvSpPr>
      <xdr:spPr>
        <a:xfrm>
          <a:off x="17551400" y="1750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96900</xdr:rowOff>
    </xdr:from>
    <xdr:ext cx="469744" cy="259045"/>
    <xdr:sp macro="" textlink="">
      <xdr:nvSpPr>
        <xdr:cNvPr id="677" name="n_3aveValue【庁舎】&#10;一人当たり面積">
          <a:extLst>
            <a:ext uri="{FF2B5EF4-FFF2-40B4-BE49-F238E27FC236}">
              <a16:creationId xmlns:a16="http://schemas.microsoft.com/office/drawing/2014/main" id="{00000000-0008-0000-0200-0000A5020000}"/>
            </a:ext>
          </a:extLst>
        </xdr:cNvPr>
        <xdr:cNvSpPr txBox="1"/>
      </xdr:nvSpPr>
      <xdr:spPr>
        <a:xfrm>
          <a:off x="17386377" y="17597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67855</xdr:rowOff>
    </xdr:from>
    <xdr:to>
      <xdr:col>116</xdr:col>
      <xdr:colOff>114300</xdr:colOff>
      <xdr:row>102</xdr:row>
      <xdr:rowOff>169455</xdr:rowOff>
    </xdr:to>
    <xdr:sp macro="" textlink="">
      <xdr:nvSpPr>
        <xdr:cNvPr id="683" name="楕円 682">
          <a:extLst>
            <a:ext uri="{FF2B5EF4-FFF2-40B4-BE49-F238E27FC236}">
              <a16:creationId xmlns:a16="http://schemas.microsoft.com/office/drawing/2014/main" id="{00000000-0008-0000-0200-0000AB020000}"/>
            </a:ext>
          </a:extLst>
        </xdr:cNvPr>
        <xdr:cNvSpPr/>
      </xdr:nvSpPr>
      <xdr:spPr>
        <a:xfrm>
          <a:off x="19900900" y="169080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90732</xdr:rowOff>
    </xdr:from>
    <xdr:ext cx="469744" cy="259045"/>
    <xdr:sp macro="" textlink="">
      <xdr:nvSpPr>
        <xdr:cNvPr id="684" name="【庁舎】&#10;一人当たり面積該当値テキスト">
          <a:extLst>
            <a:ext uri="{FF2B5EF4-FFF2-40B4-BE49-F238E27FC236}">
              <a16:creationId xmlns:a16="http://schemas.microsoft.com/office/drawing/2014/main" id="{00000000-0008-0000-0200-0000AC020000}"/>
            </a:ext>
          </a:extLst>
        </xdr:cNvPr>
        <xdr:cNvSpPr txBox="1"/>
      </xdr:nvSpPr>
      <xdr:spPr>
        <a:xfrm>
          <a:off x="19989800" y="16765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84182</xdr:rowOff>
    </xdr:from>
    <xdr:to>
      <xdr:col>112</xdr:col>
      <xdr:colOff>38100</xdr:colOff>
      <xdr:row>103</xdr:row>
      <xdr:rowOff>14332</xdr:rowOff>
    </xdr:to>
    <xdr:sp macro="" textlink="">
      <xdr:nvSpPr>
        <xdr:cNvPr id="685" name="楕円 684">
          <a:extLst>
            <a:ext uri="{FF2B5EF4-FFF2-40B4-BE49-F238E27FC236}">
              <a16:creationId xmlns:a16="http://schemas.microsoft.com/office/drawing/2014/main" id="{00000000-0008-0000-0200-0000AD020000}"/>
            </a:ext>
          </a:extLst>
        </xdr:cNvPr>
        <xdr:cNvSpPr/>
      </xdr:nvSpPr>
      <xdr:spPr>
        <a:xfrm>
          <a:off x="19157950" y="1692438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118655</xdr:rowOff>
    </xdr:from>
    <xdr:to>
      <xdr:col>116</xdr:col>
      <xdr:colOff>63500</xdr:colOff>
      <xdr:row>102</xdr:row>
      <xdr:rowOff>134982</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flipV="1">
          <a:off x="19202400" y="16958855"/>
          <a:ext cx="7493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100512</xdr:rowOff>
    </xdr:from>
    <xdr:to>
      <xdr:col>107</xdr:col>
      <xdr:colOff>101600</xdr:colOff>
      <xdr:row>103</xdr:row>
      <xdr:rowOff>30662</xdr:rowOff>
    </xdr:to>
    <xdr:sp macro="" textlink="">
      <xdr:nvSpPr>
        <xdr:cNvPr id="687" name="楕円 686">
          <a:extLst>
            <a:ext uri="{FF2B5EF4-FFF2-40B4-BE49-F238E27FC236}">
              <a16:creationId xmlns:a16="http://schemas.microsoft.com/office/drawing/2014/main" id="{00000000-0008-0000-0200-0000AF020000}"/>
            </a:ext>
          </a:extLst>
        </xdr:cNvPr>
        <xdr:cNvSpPr/>
      </xdr:nvSpPr>
      <xdr:spPr>
        <a:xfrm>
          <a:off x="18345150" y="169407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134982</xdr:rowOff>
    </xdr:from>
    <xdr:to>
      <xdr:col>111</xdr:col>
      <xdr:colOff>177800</xdr:colOff>
      <xdr:row>102</xdr:row>
      <xdr:rowOff>151312</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flipV="1">
          <a:off x="18395950" y="16975182"/>
          <a:ext cx="80645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110308</xdr:rowOff>
    </xdr:from>
    <xdr:to>
      <xdr:col>102</xdr:col>
      <xdr:colOff>165100</xdr:colOff>
      <xdr:row>103</xdr:row>
      <xdr:rowOff>40458</xdr:rowOff>
    </xdr:to>
    <xdr:sp macro="" textlink="">
      <xdr:nvSpPr>
        <xdr:cNvPr id="689" name="楕円 688">
          <a:extLst>
            <a:ext uri="{FF2B5EF4-FFF2-40B4-BE49-F238E27FC236}">
              <a16:creationId xmlns:a16="http://schemas.microsoft.com/office/drawing/2014/main" id="{00000000-0008-0000-0200-0000B1020000}"/>
            </a:ext>
          </a:extLst>
        </xdr:cNvPr>
        <xdr:cNvSpPr/>
      </xdr:nvSpPr>
      <xdr:spPr>
        <a:xfrm>
          <a:off x="17551400" y="169505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151312</xdr:rowOff>
    </xdr:from>
    <xdr:to>
      <xdr:col>107</xdr:col>
      <xdr:colOff>50800</xdr:colOff>
      <xdr:row>102</xdr:row>
      <xdr:rowOff>161108</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flipV="1">
          <a:off x="17602200" y="16991512"/>
          <a:ext cx="79375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101</xdr:row>
      <xdr:rowOff>30859</xdr:rowOff>
    </xdr:from>
    <xdr:ext cx="469744" cy="259045"/>
    <xdr:sp macro="" textlink="">
      <xdr:nvSpPr>
        <xdr:cNvPr id="691" name="n_1mainValue【庁舎】&#10;一人当たり面積">
          <a:extLst>
            <a:ext uri="{FF2B5EF4-FFF2-40B4-BE49-F238E27FC236}">
              <a16:creationId xmlns:a16="http://schemas.microsoft.com/office/drawing/2014/main" id="{00000000-0008-0000-0200-0000B3020000}"/>
            </a:ext>
          </a:extLst>
        </xdr:cNvPr>
        <xdr:cNvSpPr txBox="1"/>
      </xdr:nvSpPr>
      <xdr:spPr>
        <a:xfrm>
          <a:off x="18980227" y="1670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47189</xdr:rowOff>
    </xdr:from>
    <xdr:ext cx="469744" cy="259045"/>
    <xdr:sp macro="" textlink="">
      <xdr:nvSpPr>
        <xdr:cNvPr id="692" name="n_2mainValue【庁舎】&#10;一人当たり面積">
          <a:extLst>
            <a:ext uri="{FF2B5EF4-FFF2-40B4-BE49-F238E27FC236}">
              <a16:creationId xmlns:a16="http://schemas.microsoft.com/office/drawing/2014/main" id="{00000000-0008-0000-0200-0000B4020000}"/>
            </a:ext>
          </a:extLst>
        </xdr:cNvPr>
        <xdr:cNvSpPr txBox="1"/>
      </xdr:nvSpPr>
      <xdr:spPr>
        <a:xfrm>
          <a:off x="18180127" y="1672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56985</xdr:rowOff>
    </xdr:from>
    <xdr:ext cx="469744" cy="259045"/>
    <xdr:sp macro="" textlink="">
      <xdr:nvSpPr>
        <xdr:cNvPr id="693" name="n_3mainValue【庁舎】&#10;一人当たり面積">
          <a:extLst>
            <a:ext uri="{FF2B5EF4-FFF2-40B4-BE49-F238E27FC236}">
              <a16:creationId xmlns:a16="http://schemas.microsoft.com/office/drawing/2014/main" id="{00000000-0008-0000-0200-0000B5020000}"/>
            </a:ext>
          </a:extLst>
        </xdr:cNvPr>
        <xdr:cNvSpPr txBox="1"/>
      </xdr:nvSpPr>
      <xdr:spPr>
        <a:xfrm>
          <a:off x="17386377" y="1673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4" name="正方形/長方形 693">
          <a:extLst>
            <a:ext uri="{FF2B5EF4-FFF2-40B4-BE49-F238E27FC236}">
              <a16:creationId xmlns:a16="http://schemas.microsoft.com/office/drawing/2014/main" id="{00000000-0008-0000-0200-0000B6020000}"/>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5" name="正方形/長方形 694">
          <a:extLst>
            <a:ext uri="{FF2B5EF4-FFF2-40B4-BE49-F238E27FC236}">
              <a16:creationId xmlns:a16="http://schemas.microsoft.com/office/drawing/2014/main" id="{00000000-0008-0000-0200-0000B7020000}"/>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の減価償却率が高く老朽化が進んでいるため、老朽化が著しい施設の更新を検討している。</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人当たり面積は平均に比べて低いが、今回の結果よりも利用規模に応じた面積になるように更新を検討する。</a:t>
          </a: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の減価償却率は、類似団体や全国平均、香川県平均と比較すると下回っており、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人当たりの保有する面積は大幅に高くなっている。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の除却などを検討する際に、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の一部を複合施設として、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を含め他の用途で使用できないかを検討し、無駄がない施設運営を実行できるように計画をしていくこととする。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 zeroHeight="1" x14ac:dyDescent="0.2"/>
  <cols>
    <col min="1" max="11" width="2.08984375" style="187" customWidth="1"/>
    <col min="12" max="12" width="2.26953125" style="187" customWidth="1"/>
    <col min="13" max="17" width="2.36328125" style="187" customWidth="1"/>
    <col min="18" max="119" width="2.08984375" style="187" customWidth="1"/>
    <col min="120" max="16384" width="0" style="187" hidden="1"/>
  </cols>
  <sheetData>
    <row r="1" spans="1:119" ht="33" customHeight="1" x14ac:dyDescent="0.2">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2">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11128135</v>
      </c>
      <c r="BO4" s="392"/>
      <c r="BP4" s="392"/>
      <c r="BQ4" s="392"/>
      <c r="BR4" s="392"/>
      <c r="BS4" s="392"/>
      <c r="BT4" s="392"/>
      <c r="BU4" s="393"/>
      <c r="BV4" s="391">
        <v>11518416</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5.9</v>
      </c>
      <c r="CU4" s="398"/>
      <c r="CV4" s="398"/>
      <c r="CW4" s="398"/>
      <c r="CX4" s="398"/>
      <c r="CY4" s="398"/>
      <c r="CZ4" s="398"/>
      <c r="DA4" s="399"/>
      <c r="DB4" s="397">
        <v>4.4000000000000004</v>
      </c>
      <c r="DC4" s="398"/>
      <c r="DD4" s="398"/>
      <c r="DE4" s="398"/>
      <c r="DF4" s="398"/>
      <c r="DG4" s="398"/>
      <c r="DH4" s="398"/>
      <c r="DI4" s="399"/>
      <c r="DJ4" s="185"/>
      <c r="DK4" s="185"/>
      <c r="DL4" s="185"/>
      <c r="DM4" s="185"/>
      <c r="DN4" s="185"/>
      <c r="DO4" s="185"/>
    </row>
    <row r="5" spans="1:119" ht="18.75" customHeight="1" x14ac:dyDescent="0.2">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10474059</v>
      </c>
      <c r="BO5" s="429"/>
      <c r="BP5" s="429"/>
      <c r="BQ5" s="429"/>
      <c r="BR5" s="429"/>
      <c r="BS5" s="429"/>
      <c r="BT5" s="429"/>
      <c r="BU5" s="430"/>
      <c r="BV5" s="428">
        <v>11191911</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85.7</v>
      </c>
      <c r="CU5" s="426"/>
      <c r="CV5" s="426"/>
      <c r="CW5" s="426"/>
      <c r="CX5" s="426"/>
      <c r="CY5" s="426"/>
      <c r="CZ5" s="426"/>
      <c r="DA5" s="427"/>
      <c r="DB5" s="425">
        <v>86.7</v>
      </c>
      <c r="DC5" s="426"/>
      <c r="DD5" s="426"/>
      <c r="DE5" s="426"/>
      <c r="DF5" s="426"/>
      <c r="DG5" s="426"/>
      <c r="DH5" s="426"/>
      <c r="DI5" s="427"/>
      <c r="DJ5" s="185"/>
      <c r="DK5" s="185"/>
      <c r="DL5" s="185"/>
      <c r="DM5" s="185"/>
      <c r="DN5" s="185"/>
      <c r="DO5" s="185"/>
    </row>
    <row r="6" spans="1:119" ht="18.75" customHeight="1" x14ac:dyDescent="0.2">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654076</v>
      </c>
      <c r="BO6" s="429"/>
      <c r="BP6" s="429"/>
      <c r="BQ6" s="429"/>
      <c r="BR6" s="429"/>
      <c r="BS6" s="429"/>
      <c r="BT6" s="429"/>
      <c r="BU6" s="430"/>
      <c r="BV6" s="428">
        <v>326505</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90</v>
      </c>
      <c r="CU6" s="466"/>
      <c r="CV6" s="466"/>
      <c r="CW6" s="466"/>
      <c r="CX6" s="466"/>
      <c r="CY6" s="466"/>
      <c r="CZ6" s="466"/>
      <c r="DA6" s="467"/>
      <c r="DB6" s="465">
        <v>88</v>
      </c>
      <c r="DC6" s="466"/>
      <c r="DD6" s="466"/>
      <c r="DE6" s="466"/>
      <c r="DF6" s="466"/>
      <c r="DG6" s="466"/>
      <c r="DH6" s="466"/>
      <c r="DI6" s="467"/>
      <c r="DJ6" s="185"/>
      <c r="DK6" s="185"/>
      <c r="DL6" s="185"/>
      <c r="DM6" s="185"/>
      <c r="DN6" s="185"/>
      <c r="DO6" s="185"/>
    </row>
    <row r="7" spans="1:119" ht="18.75" customHeight="1" x14ac:dyDescent="0.2">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250771</v>
      </c>
      <c r="BO7" s="429"/>
      <c r="BP7" s="429"/>
      <c r="BQ7" s="429"/>
      <c r="BR7" s="429"/>
      <c r="BS7" s="429"/>
      <c r="BT7" s="429"/>
      <c r="BU7" s="430"/>
      <c r="BV7" s="428">
        <v>35804</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6871580</v>
      </c>
      <c r="CU7" s="429"/>
      <c r="CV7" s="429"/>
      <c r="CW7" s="429"/>
      <c r="CX7" s="429"/>
      <c r="CY7" s="429"/>
      <c r="CZ7" s="429"/>
      <c r="DA7" s="430"/>
      <c r="DB7" s="428">
        <v>6677211</v>
      </c>
      <c r="DC7" s="429"/>
      <c r="DD7" s="429"/>
      <c r="DE7" s="429"/>
      <c r="DF7" s="429"/>
      <c r="DG7" s="429"/>
      <c r="DH7" s="429"/>
      <c r="DI7" s="430"/>
      <c r="DJ7" s="185"/>
      <c r="DK7" s="185"/>
      <c r="DL7" s="185"/>
      <c r="DM7" s="185"/>
      <c r="DN7" s="185"/>
      <c r="DO7" s="185"/>
    </row>
    <row r="8" spans="1:119" ht="18.75" customHeight="1" thickBot="1" x14ac:dyDescent="0.25">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403305</v>
      </c>
      <c r="BO8" s="429"/>
      <c r="BP8" s="429"/>
      <c r="BQ8" s="429"/>
      <c r="BR8" s="429"/>
      <c r="BS8" s="429"/>
      <c r="BT8" s="429"/>
      <c r="BU8" s="430"/>
      <c r="BV8" s="428">
        <v>290701</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0.36</v>
      </c>
      <c r="CU8" s="469"/>
      <c r="CV8" s="469"/>
      <c r="CW8" s="469"/>
      <c r="CX8" s="469"/>
      <c r="CY8" s="469"/>
      <c r="CZ8" s="469"/>
      <c r="DA8" s="470"/>
      <c r="DB8" s="468">
        <v>0.36</v>
      </c>
      <c r="DC8" s="469"/>
      <c r="DD8" s="469"/>
      <c r="DE8" s="469"/>
      <c r="DF8" s="469"/>
      <c r="DG8" s="469"/>
      <c r="DH8" s="469"/>
      <c r="DI8" s="470"/>
      <c r="DJ8" s="185"/>
      <c r="DK8" s="185"/>
      <c r="DL8" s="185"/>
      <c r="DM8" s="185"/>
      <c r="DN8" s="185"/>
      <c r="DO8" s="185"/>
    </row>
    <row r="9" spans="1:119" ht="18.75" customHeight="1" thickBot="1" x14ac:dyDescent="0.25">
      <c r="A9" s="186"/>
      <c r="B9" s="422" t="s">
        <v>112</v>
      </c>
      <c r="C9" s="423"/>
      <c r="D9" s="423"/>
      <c r="E9" s="423"/>
      <c r="F9" s="423"/>
      <c r="G9" s="423"/>
      <c r="H9" s="423"/>
      <c r="I9" s="423"/>
      <c r="J9" s="423"/>
      <c r="K9" s="471"/>
      <c r="L9" s="472" t="s">
        <v>113</v>
      </c>
      <c r="M9" s="473"/>
      <c r="N9" s="473"/>
      <c r="O9" s="473"/>
      <c r="P9" s="473"/>
      <c r="Q9" s="474"/>
      <c r="R9" s="475">
        <v>18377</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116</v>
      </c>
      <c r="AV9" s="461"/>
      <c r="AW9" s="461"/>
      <c r="AX9" s="461"/>
      <c r="AY9" s="462" t="s">
        <v>117</v>
      </c>
      <c r="AZ9" s="463"/>
      <c r="BA9" s="463"/>
      <c r="BB9" s="463"/>
      <c r="BC9" s="463"/>
      <c r="BD9" s="463"/>
      <c r="BE9" s="463"/>
      <c r="BF9" s="463"/>
      <c r="BG9" s="463"/>
      <c r="BH9" s="463"/>
      <c r="BI9" s="463"/>
      <c r="BJ9" s="463"/>
      <c r="BK9" s="463"/>
      <c r="BL9" s="463"/>
      <c r="BM9" s="464"/>
      <c r="BN9" s="428">
        <v>112604</v>
      </c>
      <c r="BO9" s="429"/>
      <c r="BP9" s="429"/>
      <c r="BQ9" s="429"/>
      <c r="BR9" s="429"/>
      <c r="BS9" s="429"/>
      <c r="BT9" s="429"/>
      <c r="BU9" s="430"/>
      <c r="BV9" s="428">
        <v>-251655</v>
      </c>
      <c r="BW9" s="429"/>
      <c r="BX9" s="429"/>
      <c r="BY9" s="429"/>
      <c r="BZ9" s="429"/>
      <c r="CA9" s="429"/>
      <c r="CB9" s="429"/>
      <c r="CC9" s="430"/>
      <c r="CD9" s="431" t="s">
        <v>118</v>
      </c>
      <c r="CE9" s="432"/>
      <c r="CF9" s="432"/>
      <c r="CG9" s="432"/>
      <c r="CH9" s="432"/>
      <c r="CI9" s="432"/>
      <c r="CJ9" s="432"/>
      <c r="CK9" s="432"/>
      <c r="CL9" s="432"/>
      <c r="CM9" s="432"/>
      <c r="CN9" s="432"/>
      <c r="CO9" s="432"/>
      <c r="CP9" s="432"/>
      <c r="CQ9" s="432"/>
      <c r="CR9" s="432"/>
      <c r="CS9" s="433"/>
      <c r="CT9" s="425">
        <v>17.2</v>
      </c>
      <c r="CU9" s="426"/>
      <c r="CV9" s="426"/>
      <c r="CW9" s="426"/>
      <c r="CX9" s="426"/>
      <c r="CY9" s="426"/>
      <c r="CZ9" s="426"/>
      <c r="DA9" s="427"/>
      <c r="DB9" s="425">
        <v>14.8</v>
      </c>
      <c r="DC9" s="426"/>
      <c r="DD9" s="426"/>
      <c r="DE9" s="426"/>
      <c r="DF9" s="426"/>
      <c r="DG9" s="426"/>
      <c r="DH9" s="426"/>
      <c r="DI9" s="427"/>
      <c r="DJ9" s="185"/>
      <c r="DK9" s="185"/>
      <c r="DL9" s="185"/>
      <c r="DM9" s="185"/>
      <c r="DN9" s="185"/>
      <c r="DO9" s="185"/>
    </row>
    <row r="10" spans="1:119" ht="18.75" customHeight="1" thickBot="1" x14ac:dyDescent="0.25">
      <c r="A10" s="186"/>
      <c r="B10" s="422"/>
      <c r="C10" s="423"/>
      <c r="D10" s="423"/>
      <c r="E10" s="423"/>
      <c r="F10" s="423"/>
      <c r="G10" s="423"/>
      <c r="H10" s="423"/>
      <c r="I10" s="423"/>
      <c r="J10" s="423"/>
      <c r="K10" s="471"/>
      <c r="L10" s="478" t="s">
        <v>119</v>
      </c>
      <c r="M10" s="458"/>
      <c r="N10" s="458"/>
      <c r="O10" s="458"/>
      <c r="P10" s="458"/>
      <c r="Q10" s="459"/>
      <c r="R10" s="479">
        <v>19087</v>
      </c>
      <c r="S10" s="480"/>
      <c r="T10" s="480"/>
      <c r="U10" s="480"/>
      <c r="V10" s="481"/>
      <c r="W10" s="416"/>
      <c r="X10" s="417"/>
      <c r="Y10" s="417"/>
      <c r="Z10" s="417"/>
      <c r="AA10" s="417"/>
      <c r="AB10" s="417"/>
      <c r="AC10" s="417"/>
      <c r="AD10" s="417"/>
      <c r="AE10" s="417"/>
      <c r="AF10" s="417"/>
      <c r="AG10" s="417"/>
      <c r="AH10" s="417"/>
      <c r="AI10" s="417"/>
      <c r="AJ10" s="417"/>
      <c r="AK10" s="417"/>
      <c r="AL10" s="420"/>
      <c r="AM10" s="457" t="s">
        <v>120</v>
      </c>
      <c r="AN10" s="458"/>
      <c r="AO10" s="458"/>
      <c r="AP10" s="458"/>
      <c r="AQ10" s="458"/>
      <c r="AR10" s="458"/>
      <c r="AS10" s="458"/>
      <c r="AT10" s="459"/>
      <c r="AU10" s="460" t="s">
        <v>121</v>
      </c>
      <c r="AV10" s="461"/>
      <c r="AW10" s="461"/>
      <c r="AX10" s="461"/>
      <c r="AY10" s="462" t="s">
        <v>122</v>
      </c>
      <c r="AZ10" s="463"/>
      <c r="BA10" s="463"/>
      <c r="BB10" s="463"/>
      <c r="BC10" s="463"/>
      <c r="BD10" s="463"/>
      <c r="BE10" s="463"/>
      <c r="BF10" s="463"/>
      <c r="BG10" s="463"/>
      <c r="BH10" s="463"/>
      <c r="BI10" s="463"/>
      <c r="BJ10" s="463"/>
      <c r="BK10" s="463"/>
      <c r="BL10" s="463"/>
      <c r="BM10" s="464"/>
      <c r="BN10" s="428">
        <v>13904</v>
      </c>
      <c r="BO10" s="429"/>
      <c r="BP10" s="429"/>
      <c r="BQ10" s="429"/>
      <c r="BR10" s="429"/>
      <c r="BS10" s="429"/>
      <c r="BT10" s="429"/>
      <c r="BU10" s="430"/>
      <c r="BV10" s="428">
        <v>17163</v>
      </c>
      <c r="BW10" s="429"/>
      <c r="BX10" s="429"/>
      <c r="BY10" s="429"/>
      <c r="BZ10" s="429"/>
      <c r="CA10" s="429"/>
      <c r="CB10" s="429"/>
      <c r="CC10" s="430"/>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22"/>
      <c r="C11" s="423"/>
      <c r="D11" s="423"/>
      <c r="E11" s="423"/>
      <c r="F11" s="423"/>
      <c r="G11" s="423"/>
      <c r="H11" s="423"/>
      <c r="I11" s="423"/>
      <c r="J11" s="423"/>
      <c r="K11" s="471"/>
      <c r="L11" s="482" t="s">
        <v>124</v>
      </c>
      <c r="M11" s="483"/>
      <c r="N11" s="483"/>
      <c r="O11" s="483"/>
      <c r="P11" s="483"/>
      <c r="Q11" s="484"/>
      <c r="R11" s="485" t="s">
        <v>125</v>
      </c>
      <c r="S11" s="486"/>
      <c r="T11" s="486"/>
      <c r="U11" s="486"/>
      <c r="V11" s="487"/>
      <c r="W11" s="416"/>
      <c r="X11" s="417"/>
      <c r="Y11" s="417"/>
      <c r="Z11" s="417"/>
      <c r="AA11" s="417"/>
      <c r="AB11" s="417"/>
      <c r="AC11" s="417"/>
      <c r="AD11" s="417"/>
      <c r="AE11" s="417"/>
      <c r="AF11" s="417"/>
      <c r="AG11" s="417"/>
      <c r="AH11" s="417"/>
      <c r="AI11" s="417"/>
      <c r="AJ11" s="417"/>
      <c r="AK11" s="417"/>
      <c r="AL11" s="420"/>
      <c r="AM11" s="457" t="s">
        <v>126</v>
      </c>
      <c r="AN11" s="458"/>
      <c r="AO11" s="458"/>
      <c r="AP11" s="458"/>
      <c r="AQ11" s="458"/>
      <c r="AR11" s="458"/>
      <c r="AS11" s="458"/>
      <c r="AT11" s="459"/>
      <c r="AU11" s="460" t="s">
        <v>127</v>
      </c>
      <c r="AV11" s="461"/>
      <c r="AW11" s="461"/>
      <c r="AX11" s="461"/>
      <c r="AY11" s="462" t="s">
        <v>128</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129</v>
      </c>
      <c r="CE11" s="432"/>
      <c r="CF11" s="432"/>
      <c r="CG11" s="432"/>
      <c r="CH11" s="432"/>
      <c r="CI11" s="432"/>
      <c r="CJ11" s="432"/>
      <c r="CK11" s="432"/>
      <c r="CL11" s="432"/>
      <c r="CM11" s="432"/>
      <c r="CN11" s="432"/>
      <c r="CO11" s="432"/>
      <c r="CP11" s="432"/>
      <c r="CQ11" s="432"/>
      <c r="CR11" s="432"/>
      <c r="CS11" s="433"/>
      <c r="CT11" s="468" t="s">
        <v>130</v>
      </c>
      <c r="CU11" s="469"/>
      <c r="CV11" s="469"/>
      <c r="CW11" s="469"/>
      <c r="CX11" s="469"/>
      <c r="CY11" s="469"/>
      <c r="CZ11" s="469"/>
      <c r="DA11" s="470"/>
      <c r="DB11" s="468" t="s">
        <v>131</v>
      </c>
      <c r="DC11" s="469"/>
      <c r="DD11" s="469"/>
      <c r="DE11" s="469"/>
      <c r="DF11" s="469"/>
      <c r="DG11" s="469"/>
      <c r="DH11" s="469"/>
      <c r="DI11" s="470"/>
      <c r="DJ11" s="185"/>
      <c r="DK11" s="185"/>
      <c r="DL11" s="185"/>
      <c r="DM11" s="185"/>
      <c r="DN11" s="185"/>
      <c r="DO11" s="185"/>
    </row>
    <row r="12" spans="1:119" ht="18.75" customHeight="1" x14ac:dyDescent="0.2">
      <c r="A12" s="186"/>
      <c r="B12" s="488" t="s">
        <v>132</v>
      </c>
      <c r="C12" s="489"/>
      <c r="D12" s="489"/>
      <c r="E12" s="489"/>
      <c r="F12" s="489"/>
      <c r="G12" s="489"/>
      <c r="H12" s="489"/>
      <c r="I12" s="489"/>
      <c r="J12" s="489"/>
      <c r="K12" s="490"/>
      <c r="L12" s="497" t="s">
        <v>133</v>
      </c>
      <c r="M12" s="498"/>
      <c r="N12" s="498"/>
      <c r="O12" s="498"/>
      <c r="P12" s="498"/>
      <c r="Q12" s="499"/>
      <c r="R12" s="500">
        <v>18660</v>
      </c>
      <c r="S12" s="501"/>
      <c r="T12" s="501"/>
      <c r="U12" s="501"/>
      <c r="V12" s="502"/>
      <c r="W12" s="503" t="s">
        <v>1</v>
      </c>
      <c r="X12" s="461"/>
      <c r="Y12" s="461"/>
      <c r="Z12" s="461"/>
      <c r="AA12" s="461"/>
      <c r="AB12" s="504"/>
      <c r="AC12" s="460" t="s">
        <v>134</v>
      </c>
      <c r="AD12" s="461"/>
      <c r="AE12" s="461"/>
      <c r="AF12" s="461"/>
      <c r="AG12" s="504"/>
      <c r="AH12" s="460" t="s">
        <v>135</v>
      </c>
      <c r="AI12" s="461"/>
      <c r="AJ12" s="461"/>
      <c r="AK12" s="461"/>
      <c r="AL12" s="505"/>
      <c r="AM12" s="457" t="s">
        <v>136</v>
      </c>
      <c r="AN12" s="458"/>
      <c r="AO12" s="458"/>
      <c r="AP12" s="458"/>
      <c r="AQ12" s="458"/>
      <c r="AR12" s="458"/>
      <c r="AS12" s="458"/>
      <c r="AT12" s="459"/>
      <c r="AU12" s="460" t="s">
        <v>137</v>
      </c>
      <c r="AV12" s="461"/>
      <c r="AW12" s="461"/>
      <c r="AX12" s="461"/>
      <c r="AY12" s="462" t="s">
        <v>138</v>
      </c>
      <c r="AZ12" s="463"/>
      <c r="BA12" s="463"/>
      <c r="BB12" s="463"/>
      <c r="BC12" s="463"/>
      <c r="BD12" s="463"/>
      <c r="BE12" s="463"/>
      <c r="BF12" s="463"/>
      <c r="BG12" s="463"/>
      <c r="BH12" s="463"/>
      <c r="BI12" s="463"/>
      <c r="BJ12" s="463"/>
      <c r="BK12" s="463"/>
      <c r="BL12" s="463"/>
      <c r="BM12" s="464"/>
      <c r="BN12" s="428">
        <v>0</v>
      </c>
      <c r="BO12" s="429"/>
      <c r="BP12" s="429"/>
      <c r="BQ12" s="429"/>
      <c r="BR12" s="429"/>
      <c r="BS12" s="429"/>
      <c r="BT12" s="429"/>
      <c r="BU12" s="430"/>
      <c r="BV12" s="428">
        <v>340000</v>
      </c>
      <c r="BW12" s="429"/>
      <c r="BX12" s="429"/>
      <c r="BY12" s="429"/>
      <c r="BZ12" s="429"/>
      <c r="CA12" s="429"/>
      <c r="CB12" s="429"/>
      <c r="CC12" s="430"/>
      <c r="CD12" s="431" t="s">
        <v>139</v>
      </c>
      <c r="CE12" s="432"/>
      <c r="CF12" s="432"/>
      <c r="CG12" s="432"/>
      <c r="CH12" s="432"/>
      <c r="CI12" s="432"/>
      <c r="CJ12" s="432"/>
      <c r="CK12" s="432"/>
      <c r="CL12" s="432"/>
      <c r="CM12" s="432"/>
      <c r="CN12" s="432"/>
      <c r="CO12" s="432"/>
      <c r="CP12" s="432"/>
      <c r="CQ12" s="432"/>
      <c r="CR12" s="432"/>
      <c r="CS12" s="433"/>
      <c r="CT12" s="468" t="s">
        <v>130</v>
      </c>
      <c r="CU12" s="469"/>
      <c r="CV12" s="469"/>
      <c r="CW12" s="469"/>
      <c r="CX12" s="469"/>
      <c r="CY12" s="469"/>
      <c r="CZ12" s="469"/>
      <c r="DA12" s="470"/>
      <c r="DB12" s="468" t="s">
        <v>140</v>
      </c>
      <c r="DC12" s="469"/>
      <c r="DD12" s="469"/>
      <c r="DE12" s="469"/>
      <c r="DF12" s="469"/>
      <c r="DG12" s="469"/>
      <c r="DH12" s="469"/>
      <c r="DI12" s="470"/>
      <c r="DJ12" s="185"/>
      <c r="DK12" s="185"/>
      <c r="DL12" s="185"/>
      <c r="DM12" s="185"/>
      <c r="DN12" s="185"/>
      <c r="DO12" s="185"/>
    </row>
    <row r="13" spans="1:119" ht="18.75" customHeight="1" x14ac:dyDescent="0.2">
      <c r="A13" s="186"/>
      <c r="B13" s="491"/>
      <c r="C13" s="492"/>
      <c r="D13" s="492"/>
      <c r="E13" s="492"/>
      <c r="F13" s="492"/>
      <c r="G13" s="492"/>
      <c r="H13" s="492"/>
      <c r="I13" s="492"/>
      <c r="J13" s="492"/>
      <c r="K13" s="493"/>
      <c r="L13" s="196"/>
      <c r="M13" s="516" t="s">
        <v>141</v>
      </c>
      <c r="N13" s="517"/>
      <c r="O13" s="517"/>
      <c r="P13" s="517"/>
      <c r="Q13" s="518"/>
      <c r="R13" s="509">
        <v>18485</v>
      </c>
      <c r="S13" s="510"/>
      <c r="T13" s="510"/>
      <c r="U13" s="510"/>
      <c r="V13" s="511"/>
      <c r="W13" s="444" t="s">
        <v>142</v>
      </c>
      <c r="X13" s="445"/>
      <c r="Y13" s="445"/>
      <c r="Z13" s="445"/>
      <c r="AA13" s="445"/>
      <c r="AB13" s="435"/>
      <c r="AC13" s="479">
        <v>1134</v>
      </c>
      <c r="AD13" s="480"/>
      <c r="AE13" s="480"/>
      <c r="AF13" s="480"/>
      <c r="AG13" s="519"/>
      <c r="AH13" s="479">
        <v>1332</v>
      </c>
      <c r="AI13" s="480"/>
      <c r="AJ13" s="480"/>
      <c r="AK13" s="480"/>
      <c r="AL13" s="481"/>
      <c r="AM13" s="457" t="s">
        <v>143</v>
      </c>
      <c r="AN13" s="458"/>
      <c r="AO13" s="458"/>
      <c r="AP13" s="458"/>
      <c r="AQ13" s="458"/>
      <c r="AR13" s="458"/>
      <c r="AS13" s="458"/>
      <c r="AT13" s="459"/>
      <c r="AU13" s="460" t="s">
        <v>144</v>
      </c>
      <c r="AV13" s="461"/>
      <c r="AW13" s="461"/>
      <c r="AX13" s="461"/>
      <c r="AY13" s="462" t="s">
        <v>145</v>
      </c>
      <c r="AZ13" s="463"/>
      <c r="BA13" s="463"/>
      <c r="BB13" s="463"/>
      <c r="BC13" s="463"/>
      <c r="BD13" s="463"/>
      <c r="BE13" s="463"/>
      <c r="BF13" s="463"/>
      <c r="BG13" s="463"/>
      <c r="BH13" s="463"/>
      <c r="BI13" s="463"/>
      <c r="BJ13" s="463"/>
      <c r="BK13" s="463"/>
      <c r="BL13" s="463"/>
      <c r="BM13" s="464"/>
      <c r="BN13" s="428">
        <v>126508</v>
      </c>
      <c r="BO13" s="429"/>
      <c r="BP13" s="429"/>
      <c r="BQ13" s="429"/>
      <c r="BR13" s="429"/>
      <c r="BS13" s="429"/>
      <c r="BT13" s="429"/>
      <c r="BU13" s="430"/>
      <c r="BV13" s="428">
        <v>-574492</v>
      </c>
      <c r="BW13" s="429"/>
      <c r="BX13" s="429"/>
      <c r="BY13" s="429"/>
      <c r="BZ13" s="429"/>
      <c r="CA13" s="429"/>
      <c r="CB13" s="429"/>
      <c r="CC13" s="430"/>
      <c r="CD13" s="431" t="s">
        <v>146</v>
      </c>
      <c r="CE13" s="432"/>
      <c r="CF13" s="432"/>
      <c r="CG13" s="432"/>
      <c r="CH13" s="432"/>
      <c r="CI13" s="432"/>
      <c r="CJ13" s="432"/>
      <c r="CK13" s="432"/>
      <c r="CL13" s="432"/>
      <c r="CM13" s="432"/>
      <c r="CN13" s="432"/>
      <c r="CO13" s="432"/>
      <c r="CP13" s="432"/>
      <c r="CQ13" s="432"/>
      <c r="CR13" s="432"/>
      <c r="CS13" s="433"/>
      <c r="CT13" s="425">
        <v>7.2</v>
      </c>
      <c r="CU13" s="426"/>
      <c r="CV13" s="426"/>
      <c r="CW13" s="426"/>
      <c r="CX13" s="426"/>
      <c r="CY13" s="426"/>
      <c r="CZ13" s="426"/>
      <c r="DA13" s="427"/>
      <c r="DB13" s="425">
        <v>7</v>
      </c>
      <c r="DC13" s="426"/>
      <c r="DD13" s="426"/>
      <c r="DE13" s="426"/>
      <c r="DF13" s="426"/>
      <c r="DG13" s="426"/>
      <c r="DH13" s="426"/>
      <c r="DI13" s="427"/>
      <c r="DJ13" s="185"/>
      <c r="DK13" s="185"/>
      <c r="DL13" s="185"/>
      <c r="DM13" s="185"/>
      <c r="DN13" s="185"/>
      <c r="DO13" s="185"/>
    </row>
    <row r="14" spans="1:119" ht="18.75" customHeight="1" thickBot="1" x14ac:dyDescent="0.25">
      <c r="A14" s="186"/>
      <c r="B14" s="491"/>
      <c r="C14" s="492"/>
      <c r="D14" s="492"/>
      <c r="E14" s="492"/>
      <c r="F14" s="492"/>
      <c r="G14" s="492"/>
      <c r="H14" s="492"/>
      <c r="I14" s="492"/>
      <c r="J14" s="492"/>
      <c r="K14" s="493"/>
      <c r="L14" s="506" t="s">
        <v>147</v>
      </c>
      <c r="M14" s="507"/>
      <c r="N14" s="507"/>
      <c r="O14" s="507"/>
      <c r="P14" s="507"/>
      <c r="Q14" s="508"/>
      <c r="R14" s="509">
        <v>18934</v>
      </c>
      <c r="S14" s="510"/>
      <c r="T14" s="510"/>
      <c r="U14" s="510"/>
      <c r="V14" s="511"/>
      <c r="W14" s="418"/>
      <c r="X14" s="419"/>
      <c r="Y14" s="419"/>
      <c r="Z14" s="419"/>
      <c r="AA14" s="419"/>
      <c r="AB14" s="408"/>
      <c r="AC14" s="512">
        <v>13</v>
      </c>
      <c r="AD14" s="513"/>
      <c r="AE14" s="513"/>
      <c r="AF14" s="513"/>
      <c r="AG14" s="514"/>
      <c r="AH14" s="512">
        <v>14.7</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148</v>
      </c>
      <c r="CE14" s="521"/>
      <c r="CF14" s="521"/>
      <c r="CG14" s="521"/>
      <c r="CH14" s="521"/>
      <c r="CI14" s="521"/>
      <c r="CJ14" s="521"/>
      <c r="CK14" s="521"/>
      <c r="CL14" s="521"/>
      <c r="CM14" s="521"/>
      <c r="CN14" s="521"/>
      <c r="CO14" s="521"/>
      <c r="CP14" s="521"/>
      <c r="CQ14" s="521"/>
      <c r="CR14" s="521"/>
      <c r="CS14" s="522"/>
      <c r="CT14" s="523" t="s">
        <v>131</v>
      </c>
      <c r="CU14" s="524"/>
      <c r="CV14" s="524"/>
      <c r="CW14" s="524"/>
      <c r="CX14" s="524"/>
      <c r="CY14" s="524"/>
      <c r="CZ14" s="524"/>
      <c r="DA14" s="525"/>
      <c r="DB14" s="523" t="s">
        <v>149</v>
      </c>
      <c r="DC14" s="524"/>
      <c r="DD14" s="524"/>
      <c r="DE14" s="524"/>
      <c r="DF14" s="524"/>
      <c r="DG14" s="524"/>
      <c r="DH14" s="524"/>
      <c r="DI14" s="525"/>
      <c r="DJ14" s="185"/>
      <c r="DK14" s="185"/>
      <c r="DL14" s="185"/>
      <c r="DM14" s="185"/>
      <c r="DN14" s="185"/>
      <c r="DO14" s="185"/>
    </row>
    <row r="15" spans="1:119" ht="18.75" customHeight="1" x14ac:dyDescent="0.2">
      <c r="A15" s="186"/>
      <c r="B15" s="491"/>
      <c r="C15" s="492"/>
      <c r="D15" s="492"/>
      <c r="E15" s="492"/>
      <c r="F15" s="492"/>
      <c r="G15" s="492"/>
      <c r="H15" s="492"/>
      <c r="I15" s="492"/>
      <c r="J15" s="492"/>
      <c r="K15" s="493"/>
      <c r="L15" s="196"/>
      <c r="M15" s="516" t="s">
        <v>150</v>
      </c>
      <c r="N15" s="517"/>
      <c r="O15" s="517"/>
      <c r="P15" s="517"/>
      <c r="Q15" s="518"/>
      <c r="R15" s="509">
        <v>18788</v>
      </c>
      <c r="S15" s="510"/>
      <c r="T15" s="510"/>
      <c r="U15" s="510"/>
      <c r="V15" s="511"/>
      <c r="W15" s="444" t="s">
        <v>151</v>
      </c>
      <c r="X15" s="445"/>
      <c r="Y15" s="445"/>
      <c r="Z15" s="445"/>
      <c r="AA15" s="445"/>
      <c r="AB15" s="435"/>
      <c r="AC15" s="479">
        <v>2501</v>
      </c>
      <c r="AD15" s="480"/>
      <c r="AE15" s="480"/>
      <c r="AF15" s="480"/>
      <c r="AG15" s="519"/>
      <c r="AH15" s="479">
        <v>2523</v>
      </c>
      <c r="AI15" s="480"/>
      <c r="AJ15" s="480"/>
      <c r="AK15" s="480"/>
      <c r="AL15" s="481"/>
      <c r="AM15" s="457"/>
      <c r="AN15" s="458"/>
      <c r="AO15" s="458"/>
      <c r="AP15" s="458"/>
      <c r="AQ15" s="458"/>
      <c r="AR15" s="458"/>
      <c r="AS15" s="458"/>
      <c r="AT15" s="459"/>
      <c r="AU15" s="460"/>
      <c r="AV15" s="461"/>
      <c r="AW15" s="461"/>
      <c r="AX15" s="461"/>
      <c r="AY15" s="388" t="s">
        <v>152</v>
      </c>
      <c r="AZ15" s="389"/>
      <c r="BA15" s="389"/>
      <c r="BB15" s="389"/>
      <c r="BC15" s="389"/>
      <c r="BD15" s="389"/>
      <c r="BE15" s="389"/>
      <c r="BF15" s="389"/>
      <c r="BG15" s="389"/>
      <c r="BH15" s="389"/>
      <c r="BI15" s="389"/>
      <c r="BJ15" s="389"/>
      <c r="BK15" s="389"/>
      <c r="BL15" s="389"/>
      <c r="BM15" s="390"/>
      <c r="BN15" s="391">
        <v>2016790</v>
      </c>
      <c r="BO15" s="392"/>
      <c r="BP15" s="392"/>
      <c r="BQ15" s="392"/>
      <c r="BR15" s="392"/>
      <c r="BS15" s="392"/>
      <c r="BT15" s="392"/>
      <c r="BU15" s="393"/>
      <c r="BV15" s="391">
        <v>1986968</v>
      </c>
      <c r="BW15" s="392"/>
      <c r="BX15" s="392"/>
      <c r="BY15" s="392"/>
      <c r="BZ15" s="392"/>
      <c r="CA15" s="392"/>
      <c r="CB15" s="392"/>
      <c r="CC15" s="393"/>
      <c r="CD15" s="526" t="s">
        <v>153</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491"/>
      <c r="C16" s="492"/>
      <c r="D16" s="492"/>
      <c r="E16" s="492"/>
      <c r="F16" s="492"/>
      <c r="G16" s="492"/>
      <c r="H16" s="492"/>
      <c r="I16" s="492"/>
      <c r="J16" s="492"/>
      <c r="K16" s="493"/>
      <c r="L16" s="506" t="s">
        <v>154</v>
      </c>
      <c r="M16" s="537"/>
      <c r="N16" s="537"/>
      <c r="O16" s="537"/>
      <c r="P16" s="537"/>
      <c r="Q16" s="538"/>
      <c r="R16" s="529" t="s">
        <v>155</v>
      </c>
      <c r="S16" s="530"/>
      <c r="T16" s="530"/>
      <c r="U16" s="530"/>
      <c r="V16" s="531"/>
      <c r="W16" s="418"/>
      <c r="X16" s="419"/>
      <c r="Y16" s="419"/>
      <c r="Z16" s="419"/>
      <c r="AA16" s="419"/>
      <c r="AB16" s="408"/>
      <c r="AC16" s="512">
        <v>28.8</v>
      </c>
      <c r="AD16" s="513"/>
      <c r="AE16" s="513"/>
      <c r="AF16" s="513"/>
      <c r="AG16" s="514"/>
      <c r="AH16" s="512">
        <v>27.8</v>
      </c>
      <c r="AI16" s="513"/>
      <c r="AJ16" s="513"/>
      <c r="AK16" s="513"/>
      <c r="AL16" s="515"/>
      <c r="AM16" s="457"/>
      <c r="AN16" s="458"/>
      <c r="AO16" s="458"/>
      <c r="AP16" s="458"/>
      <c r="AQ16" s="458"/>
      <c r="AR16" s="458"/>
      <c r="AS16" s="458"/>
      <c r="AT16" s="459"/>
      <c r="AU16" s="460"/>
      <c r="AV16" s="461"/>
      <c r="AW16" s="461"/>
      <c r="AX16" s="461"/>
      <c r="AY16" s="462" t="s">
        <v>156</v>
      </c>
      <c r="AZ16" s="463"/>
      <c r="BA16" s="463"/>
      <c r="BB16" s="463"/>
      <c r="BC16" s="463"/>
      <c r="BD16" s="463"/>
      <c r="BE16" s="463"/>
      <c r="BF16" s="463"/>
      <c r="BG16" s="463"/>
      <c r="BH16" s="463"/>
      <c r="BI16" s="463"/>
      <c r="BJ16" s="463"/>
      <c r="BK16" s="463"/>
      <c r="BL16" s="463"/>
      <c r="BM16" s="464"/>
      <c r="BN16" s="428">
        <v>5802170</v>
      </c>
      <c r="BO16" s="429"/>
      <c r="BP16" s="429"/>
      <c r="BQ16" s="429"/>
      <c r="BR16" s="429"/>
      <c r="BS16" s="429"/>
      <c r="BT16" s="429"/>
      <c r="BU16" s="430"/>
      <c r="BV16" s="428">
        <v>5479608</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5">
      <c r="A17" s="186"/>
      <c r="B17" s="494"/>
      <c r="C17" s="495"/>
      <c r="D17" s="495"/>
      <c r="E17" s="495"/>
      <c r="F17" s="495"/>
      <c r="G17" s="495"/>
      <c r="H17" s="495"/>
      <c r="I17" s="495"/>
      <c r="J17" s="495"/>
      <c r="K17" s="496"/>
      <c r="L17" s="201"/>
      <c r="M17" s="532" t="s">
        <v>157</v>
      </c>
      <c r="N17" s="533"/>
      <c r="O17" s="533"/>
      <c r="P17" s="533"/>
      <c r="Q17" s="534"/>
      <c r="R17" s="529" t="s">
        <v>158</v>
      </c>
      <c r="S17" s="530"/>
      <c r="T17" s="530"/>
      <c r="U17" s="530"/>
      <c r="V17" s="531"/>
      <c r="W17" s="444" t="s">
        <v>159</v>
      </c>
      <c r="X17" s="445"/>
      <c r="Y17" s="445"/>
      <c r="Z17" s="445"/>
      <c r="AA17" s="445"/>
      <c r="AB17" s="435"/>
      <c r="AC17" s="479">
        <v>5064</v>
      </c>
      <c r="AD17" s="480"/>
      <c r="AE17" s="480"/>
      <c r="AF17" s="480"/>
      <c r="AG17" s="519"/>
      <c r="AH17" s="479">
        <v>5213</v>
      </c>
      <c r="AI17" s="480"/>
      <c r="AJ17" s="480"/>
      <c r="AK17" s="480"/>
      <c r="AL17" s="481"/>
      <c r="AM17" s="457"/>
      <c r="AN17" s="458"/>
      <c r="AO17" s="458"/>
      <c r="AP17" s="458"/>
      <c r="AQ17" s="458"/>
      <c r="AR17" s="458"/>
      <c r="AS17" s="458"/>
      <c r="AT17" s="459"/>
      <c r="AU17" s="460"/>
      <c r="AV17" s="461"/>
      <c r="AW17" s="461"/>
      <c r="AX17" s="461"/>
      <c r="AY17" s="462" t="s">
        <v>160</v>
      </c>
      <c r="AZ17" s="463"/>
      <c r="BA17" s="463"/>
      <c r="BB17" s="463"/>
      <c r="BC17" s="463"/>
      <c r="BD17" s="463"/>
      <c r="BE17" s="463"/>
      <c r="BF17" s="463"/>
      <c r="BG17" s="463"/>
      <c r="BH17" s="463"/>
      <c r="BI17" s="463"/>
      <c r="BJ17" s="463"/>
      <c r="BK17" s="463"/>
      <c r="BL17" s="463"/>
      <c r="BM17" s="464"/>
      <c r="BN17" s="428">
        <v>2543411</v>
      </c>
      <c r="BO17" s="429"/>
      <c r="BP17" s="429"/>
      <c r="BQ17" s="429"/>
      <c r="BR17" s="429"/>
      <c r="BS17" s="429"/>
      <c r="BT17" s="429"/>
      <c r="BU17" s="430"/>
      <c r="BV17" s="428">
        <v>2505526</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5">
      <c r="A18" s="186"/>
      <c r="B18" s="539" t="s">
        <v>161</v>
      </c>
      <c r="C18" s="471"/>
      <c r="D18" s="471"/>
      <c r="E18" s="540"/>
      <c r="F18" s="540"/>
      <c r="G18" s="540"/>
      <c r="H18" s="540"/>
      <c r="I18" s="540"/>
      <c r="J18" s="540"/>
      <c r="K18" s="540"/>
      <c r="L18" s="541">
        <v>194.45</v>
      </c>
      <c r="M18" s="541"/>
      <c r="N18" s="541"/>
      <c r="O18" s="541"/>
      <c r="P18" s="541"/>
      <c r="Q18" s="541"/>
      <c r="R18" s="542"/>
      <c r="S18" s="542"/>
      <c r="T18" s="542"/>
      <c r="U18" s="542"/>
      <c r="V18" s="543"/>
      <c r="W18" s="446"/>
      <c r="X18" s="447"/>
      <c r="Y18" s="447"/>
      <c r="Z18" s="447"/>
      <c r="AA18" s="447"/>
      <c r="AB18" s="438"/>
      <c r="AC18" s="544">
        <v>58.2</v>
      </c>
      <c r="AD18" s="545"/>
      <c r="AE18" s="545"/>
      <c r="AF18" s="545"/>
      <c r="AG18" s="546"/>
      <c r="AH18" s="544">
        <v>57.5</v>
      </c>
      <c r="AI18" s="545"/>
      <c r="AJ18" s="545"/>
      <c r="AK18" s="545"/>
      <c r="AL18" s="547"/>
      <c r="AM18" s="457"/>
      <c r="AN18" s="458"/>
      <c r="AO18" s="458"/>
      <c r="AP18" s="458"/>
      <c r="AQ18" s="458"/>
      <c r="AR18" s="458"/>
      <c r="AS18" s="458"/>
      <c r="AT18" s="459"/>
      <c r="AU18" s="460"/>
      <c r="AV18" s="461"/>
      <c r="AW18" s="461"/>
      <c r="AX18" s="461"/>
      <c r="AY18" s="462" t="s">
        <v>162</v>
      </c>
      <c r="AZ18" s="463"/>
      <c r="BA18" s="463"/>
      <c r="BB18" s="463"/>
      <c r="BC18" s="463"/>
      <c r="BD18" s="463"/>
      <c r="BE18" s="463"/>
      <c r="BF18" s="463"/>
      <c r="BG18" s="463"/>
      <c r="BH18" s="463"/>
      <c r="BI18" s="463"/>
      <c r="BJ18" s="463"/>
      <c r="BK18" s="463"/>
      <c r="BL18" s="463"/>
      <c r="BM18" s="464"/>
      <c r="BN18" s="428">
        <v>5909014</v>
      </c>
      <c r="BO18" s="429"/>
      <c r="BP18" s="429"/>
      <c r="BQ18" s="429"/>
      <c r="BR18" s="429"/>
      <c r="BS18" s="429"/>
      <c r="BT18" s="429"/>
      <c r="BU18" s="430"/>
      <c r="BV18" s="428">
        <v>5632091</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5">
      <c r="A19" s="186"/>
      <c r="B19" s="539" t="s">
        <v>163</v>
      </c>
      <c r="C19" s="471"/>
      <c r="D19" s="471"/>
      <c r="E19" s="540"/>
      <c r="F19" s="540"/>
      <c r="G19" s="540"/>
      <c r="H19" s="540"/>
      <c r="I19" s="540"/>
      <c r="J19" s="540"/>
      <c r="K19" s="540"/>
      <c r="L19" s="548">
        <v>95</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164</v>
      </c>
      <c r="AZ19" s="463"/>
      <c r="BA19" s="463"/>
      <c r="BB19" s="463"/>
      <c r="BC19" s="463"/>
      <c r="BD19" s="463"/>
      <c r="BE19" s="463"/>
      <c r="BF19" s="463"/>
      <c r="BG19" s="463"/>
      <c r="BH19" s="463"/>
      <c r="BI19" s="463"/>
      <c r="BJ19" s="463"/>
      <c r="BK19" s="463"/>
      <c r="BL19" s="463"/>
      <c r="BM19" s="464"/>
      <c r="BN19" s="428">
        <v>8167654</v>
      </c>
      <c r="BO19" s="429"/>
      <c r="BP19" s="429"/>
      <c r="BQ19" s="429"/>
      <c r="BR19" s="429"/>
      <c r="BS19" s="429"/>
      <c r="BT19" s="429"/>
      <c r="BU19" s="430"/>
      <c r="BV19" s="428">
        <v>7765648</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5">
      <c r="A20" s="186"/>
      <c r="B20" s="539" t="s">
        <v>165</v>
      </c>
      <c r="C20" s="471"/>
      <c r="D20" s="471"/>
      <c r="E20" s="540"/>
      <c r="F20" s="540"/>
      <c r="G20" s="540"/>
      <c r="H20" s="540"/>
      <c r="I20" s="540"/>
      <c r="J20" s="540"/>
      <c r="K20" s="540"/>
      <c r="L20" s="548">
        <v>6445</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2">
      <c r="A21" s="186"/>
      <c r="B21" s="559" t="s">
        <v>166</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5">
      <c r="A22" s="186"/>
      <c r="B22" s="562" t="s">
        <v>167</v>
      </c>
      <c r="C22" s="563"/>
      <c r="D22" s="564"/>
      <c r="E22" s="440" t="s">
        <v>1</v>
      </c>
      <c r="F22" s="445"/>
      <c r="G22" s="445"/>
      <c r="H22" s="445"/>
      <c r="I22" s="445"/>
      <c r="J22" s="445"/>
      <c r="K22" s="435"/>
      <c r="L22" s="440" t="s">
        <v>168</v>
      </c>
      <c r="M22" s="445"/>
      <c r="N22" s="445"/>
      <c r="O22" s="445"/>
      <c r="P22" s="435"/>
      <c r="Q22" s="571" t="s">
        <v>169</v>
      </c>
      <c r="R22" s="572"/>
      <c r="S22" s="572"/>
      <c r="T22" s="572"/>
      <c r="U22" s="572"/>
      <c r="V22" s="573"/>
      <c r="W22" s="577" t="s">
        <v>170</v>
      </c>
      <c r="X22" s="563"/>
      <c r="Y22" s="564"/>
      <c r="Z22" s="440" t="s">
        <v>1</v>
      </c>
      <c r="AA22" s="445"/>
      <c r="AB22" s="445"/>
      <c r="AC22" s="445"/>
      <c r="AD22" s="445"/>
      <c r="AE22" s="445"/>
      <c r="AF22" s="445"/>
      <c r="AG22" s="435"/>
      <c r="AH22" s="590" t="s">
        <v>171</v>
      </c>
      <c r="AI22" s="445"/>
      <c r="AJ22" s="445"/>
      <c r="AK22" s="445"/>
      <c r="AL22" s="435"/>
      <c r="AM22" s="590" t="s">
        <v>172</v>
      </c>
      <c r="AN22" s="591"/>
      <c r="AO22" s="591"/>
      <c r="AP22" s="591"/>
      <c r="AQ22" s="591"/>
      <c r="AR22" s="592"/>
      <c r="AS22" s="571" t="s">
        <v>169</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2">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173</v>
      </c>
      <c r="AZ23" s="389"/>
      <c r="BA23" s="389"/>
      <c r="BB23" s="389"/>
      <c r="BC23" s="389"/>
      <c r="BD23" s="389"/>
      <c r="BE23" s="389"/>
      <c r="BF23" s="389"/>
      <c r="BG23" s="389"/>
      <c r="BH23" s="389"/>
      <c r="BI23" s="389"/>
      <c r="BJ23" s="389"/>
      <c r="BK23" s="389"/>
      <c r="BL23" s="389"/>
      <c r="BM23" s="390"/>
      <c r="BN23" s="428">
        <v>12464096</v>
      </c>
      <c r="BO23" s="429"/>
      <c r="BP23" s="429"/>
      <c r="BQ23" s="429"/>
      <c r="BR23" s="429"/>
      <c r="BS23" s="429"/>
      <c r="BT23" s="429"/>
      <c r="BU23" s="430"/>
      <c r="BV23" s="428">
        <v>12583582</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5">
      <c r="A24" s="186"/>
      <c r="B24" s="565"/>
      <c r="C24" s="566"/>
      <c r="D24" s="567"/>
      <c r="E24" s="478" t="s">
        <v>174</v>
      </c>
      <c r="F24" s="458"/>
      <c r="G24" s="458"/>
      <c r="H24" s="458"/>
      <c r="I24" s="458"/>
      <c r="J24" s="458"/>
      <c r="K24" s="459"/>
      <c r="L24" s="479">
        <v>1</v>
      </c>
      <c r="M24" s="480"/>
      <c r="N24" s="480"/>
      <c r="O24" s="480"/>
      <c r="P24" s="519"/>
      <c r="Q24" s="479">
        <v>7740</v>
      </c>
      <c r="R24" s="480"/>
      <c r="S24" s="480"/>
      <c r="T24" s="480"/>
      <c r="U24" s="480"/>
      <c r="V24" s="519"/>
      <c r="W24" s="578"/>
      <c r="X24" s="566"/>
      <c r="Y24" s="567"/>
      <c r="Z24" s="478" t="s">
        <v>175</v>
      </c>
      <c r="AA24" s="458"/>
      <c r="AB24" s="458"/>
      <c r="AC24" s="458"/>
      <c r="AD24" s="458"/>
      <c r="AE24" s="458"/>
      <c r="AF24" s="458"/>
      <c r="AG24" s="459"/>
      <c r="AH24" s="479">
        <v>150</v>
      </c>
      <c r="AI24" s="480"/>
      <c r="AJ24" s="480"/>
      <c r="AK24" s="480"/>
      <c r="AL24" s="519"/>
      <c r="AM24" s="479">
        <v>476400</v>
      </c>
      <c r="AN24" s="480"/>
      <c r="AO24" s="480"/>
      <c r="AP24" s="480"/>
      <c r="AQ24" s="480"/>
      <c r="AR24" s="519"/>
      <c r="AS24" s="479">
        <v>3176</v>
      </c>
      <c r="AT24" s="480"/>
      <c r="AU24" s="480"/>
      <c r="AV24" s="480"/>
      <c r="AW24" s="480"/>
      <c r="AX24" s="481"/>
      <c r="AY24" s="598" t="s">
        <v>176</v>
      </c>
      <c r="AZ24" s="599"/>
      <c r="BA24" s="599"/>
      <c r="BB24" s="599"/>
      <c r="BC24" s="599"/>
      <c r="BD24" s="599"/>
      <c r="BE24" s="599"/>
      <c r="BF24" s="599"/>
      <c r="BG24" s="599"/>
      <c r="BH24" s="599"/>
      <c r="BI24" s="599"/>
      <c r="BJ24" s="599"/>
      <c r="BK24" s="599"/>
      <c r="BL24" s="599"/>
      <c r="BM24" s="600"/>
      <c r="BN24" s="428">
        <v>7667527</v>
      </c>
      <c r="BO24" s="429"/>
      <c r="BP24" s="429"/>
      <c r="BQ24" s="429"/>
      <c r="BR24" s="429"/>
      <c r="BS24" s="429"/>
      <c r="BT24" s="429"/>
      <c r="BU24" s="430"/>
      <c r="BV24" s="428">
        <v>7983629</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2">
      <c r="A25" s="186"/>
      <c r="B25" s="565"/>
      <c r="C25" s="566"/>
      <c r="D25" s="567"/>
      <c r="E25" s="478" t="s">
        <v>177</v>
      </c>
      <c r="F25" s="458"/>
      <c r="G25" s="458"/>
      <c r="H25" s="458"/>
      <c r="I25" s="458"/>
      <c r="J25" s="458"/>
      <c r="K25" s="459"/>
      <c r="L25" s="479">
        <v>1</v>
      </c>
      <c r="M25" s="480"/>
      <c r="N25" s="480"/>
      <c r="O25" s="480"/>
      <c r="P25" s="519"/>
      <c r="Q25" s="479">
        <v>5980</v>
      </c>
      <c r="R25" s="480"/>
      <c r="S25" s="480"/>
      <c r="T25" s="480"/>
      <c r="U25" s="480"/>
      <c r="V25" s="519"/>
      <c r="W25" s="578"/>
      <c r="X25" s="566"/>
      <c r="Y25" s="567"/>
      <c r="Z25" s="478" t="s">
        <v>178</v>
      </c>
      <c r="AA25" s="458"/>
      <c r="AB25" s="458"/>
      <c r="AC25" s="458"/>
      <c r="AD25" s="458"/>
      <c r="AE25" s="458"/>
      <c r="AF25" s="458"/>
      <c r="AG25" s="459"/>
      <c r="AH25" s="479" t="s">
        <v>179</v>
      </c>
      <c r="AI25" s="480"/>
      <c r="AJ25" s="480"/>
      <c r="AK25" s="480"/>
      <c r="AL25" s="519"/>
      <c r="AM25" s="479" t="s">
        <v>179</v>
      </c>
      <c r="AN25" s="480"/>
      <c r="AO25" s="480"/>
      <c r="AP25" s="480"/>
      <c r="AQ25" s="480"/>
      <c r="AR25" s="519"/>
      <c r="AS25" s="479" t="s">
        <v>179</v>
      </c>
      <c r="AT25" s="480"/>
      <c r="AU25" s="480"/>
      <c r="AV25" s="480"/>
      <c r="AW25" s="480"/>
      <c r="AX25" s="481"/>
      <c r="AY25" s="388" t="s">
        <v>180</v>
      </c>
      <c r="AZ25" s="389"/>
      <c r="BA25" s="389"/>
      <c r="BB25" s="389"/>
      <c r="BC25" s="389"/>
      <c r="BD25" s="389"/>
      <c r="BE25" s="389"/>
      <c r="BF25" s="389"/>
      <c r="BG25" s="389"/>
      <c r="BH25" s="389"/>
      <c r="BI25" s="389"/>
      <c r="BJ25" s="389"/>
      <c r="BK25" s="389"/>
      <c r="BL25" s="389"/>
      <c r="BM25" s="390"/>
      <c r="BN25" s="391">
        <v>4933255</v>
      </c>
      <c r="BO25" s="392"/>
      <c r="BP25" s="392"/>
      <c r="BQ25" s="392"/>
      <c r="BR25" s="392"/>
      <c r="BS25" s="392"/>
      <c r="BT25" s="392"/>
      <c r="BU25" s="393"/>
      <c r="BV25" s="391">
        <v>5199060</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2">
      <c r="A26" s="186"/>
      <c r="B26" s="565"/>
      <c r="C26" s="566"/>
      <c r="D26" s="567"/>
      <c r="E26" s="478" t="s">
        <v>181</v>
      </c>
      <c r="F26" s="458"/>
      <c r="G26" s="458"/>
      <c r="H26" s="458"/>
      <c r="I26" s="458"/>
      <c r="J26" s="458"/>
      <c r="K26" s="459"/>
      <c r="L26" s="479">
        <v>1</v>
      </c>
      <c r="M26" s="480"/>
      <c r="N26" s="480"/>
      <c r="O26" s="480"/>
      <c r="P26" s="519"/>
      <c r="Q26" s="479">
        <v>5640</v>
      </c>
      <c r="R26" s="480"/>
      <c r="S26" s="480"/>
      <c r="T26" s="480"/>
      <c r="U26" s="480"/>
      <c r="V26" s="519"/>
      <c r="W26" s="578"/>
      <c r="X26" s="566"/>
      <c r="Y26" s="567"/>
      <c r="Z26" s="478" t="s">
        <v>182</v>
      </c>
      <c r="AA26" s="588"/>
      <c r="AB26" s="588"/>
      <c r="AC26" s="588"/>
      <c r="AD26" s="588"/>
      <c r="AE26" s="588"/>
      <c r="AF26" s="588"/>
      <c r="AG26" s="589"/>
      <c r="AH26" s="479">
        <v>12</v>
      </c>
      <c r="AI26" s="480"/>
      <c r="AJ26" s="480"/>
      <c r="AK26" s="480"/>
      <c r="AL26" s="519"/>
      <c r="AM26" s="479">
        <v>33492</v>
      </c>
      <c r="AN26" s="480"/>
      <c r="AO26" s="480"/>
      <c r="AP26" s="480"/>
      <c r="AQ26" s="480"/>
      <c r="AR26" s="519"/>
      <c r="AS26" s="479">
        <v>2791</v>
      </c>
      <c r="AT26" s="480"/>
      <c r="AU26" s="480"/>
      <c r="AV26" s="480"/>
      <c r="AW26" s="480"/>
      <c r="AX26" s="481"/>
      <c r="AY26" s="431" t="s">
        <v>183</v>
      </c>
      <c r="AZ26" s="432"/>
      <c r="BA26" s="432"/>
      <c r="BB26" s="432"/>
      <c r="BC26" s="432"/>
      <c r="BD26" s="432"/>
      <c r="BE26" s="432"/>
      <c r="BF26" s="432"/>
      <c r="BG26" s="432"/>
      <c r="BH26" s="432"/>
      <c r="BI26" s="432"/>
      <c r="BJ26" s="432"/>
      <c r="BK26" s="432"/>
      <c r="BL26" s="432"/>
      <c r="BM26" s="433"/>
      <c r="BN26" s="428">
        <v>15246</v>
      </c>
      <c r="BO26" s="429"/>
      <c r="BP26" s="429"/>
      <c r="BQ26" s="429"/>
      <c r="BR26" s="429"/>
      <c r="BS26" s="429"/>
      <c r="BT26" s="429"/>
      <c r="BU26" s="430"/>
      <c r="BV26" s="428">
        <v>13770</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5">
      <c r="A27" s="186"/>
      <c r="B27" s="565"/>
      <c r="C27" s="566"/>
      <c r="D27" s="567"/>
      <c r="E27" s="478" t="s">
        <v>184</v>
      </c>
      <c r="F27" s="458"/>
      <c r="G27" s="458"/>
      <c r="H27" s="458"/>
      <c r="I27" s="458"/>
      <c r="J27" s="458"/>
      <c r="K27" s="459"/>
      <c r="L27" s="479">
        <v>1</v>
      </c>
      <c r="M27" s="480"/>
      <c r="N27" s="480"/>
      <c r="O27" s="480"/>
      <c r="P27" s="519"/>
      <c r="Q27" s="479">
        <v>3280</v>
      </c>
      <c r="R27" s="480"/>
      <c r="S27" s="480"/>
      <c r="T27" s="480"/>
      <c r="U27" s="480"/>
      <c r="V27" s="519"/>
      <c r="W27" s="578"/>
      <c r="X27" s="566"/>
      <c r="Y27" s="567"/>
      <c r="Z27" s="478" t="s">
        <v>185</v>
      </c>
      <c r="AA27" s="458"/>
      <c r="AB27" s="458"/>
      <c r="AC27" s="458"/>
      <c r="AD27" s="458"/>
      <c r="AE27" s="458"/>
      <c r="AF27" s="458"/>
      <c r="AG27" s="459"/>
      <c r="AH27" s="479">
        <v>37</v>
      </c>
      <c r="AI27" s="480"/>
      <c r="AJ27" s="480"/>
      <c r="AK27" s="480"/>
      <c r="AL27" s="519"/>
      <c r="AM27" s="479">
        <v>101945</v>
      </c>
      <c r="AN27" s="480"/>
      <c r="AO27" s="480"/>
      <c r="AP27" s="480"/>
      <c r="AQ27" s="480"/>
      <c r="AR27" s="519"/>
      <c r="AS27" s="479">
        <v>2755</v>
      </c>
      <c r="AT27" s="480"/>
      <c r="AU27" s="480"/>
      <c r="AV27" s="480"/>
      <c r="AW27" s="480"/>
      <c r="AX27" s="481"/>
      <c r="AY27" s="520" t="s">
        <v>186</v>
      </c>
      <c r="AZ27" s="521"/>
      <c r="BA27" s="521"/>
      <c r="BB27" s="521"/>
      <c r="BC27" s="521"/>
      <c r="BD27" s="521"/>
      <c r="BE27" s="521"/>
      <c r="BF27" s="521"/>
      <c r="BG27" s="521"/>
      <c r="BH27" s="521"/>
      <c r="BI27" s="521"/>
      <c r="BJ27" s="521"/>
      <c r="BK27" s="521"/>
      <c r="BL27" s="521"/>
      <c r="BM27" s="522"/>
      <c r="BN27" s="601">
        <v>275046</v>
      </c>
      <c r="BO27" s="602"/>
      <c r="BP27" s="602"/>
      <c r="BQ27" s="602"/>
      <c r="BR27" s="602"/>
      <c r="BS27" s="602"/>
      <c r="BT27" s="602"/>
      <c r="BU27" s="603"/>
      <c r="BV27" s="601">
        <v>274081</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2">
      <c r="A28" s="186"/>
      <c r="B28" s="565"/>
      <c r="C28" s="566"/>
      <c r="D28" s="567"/>
      <c r="E28" s="478" t="s">
        <v>187</v>
      </c>
      <c r="F28" s="458"/>
      <c r="G28" s="458"/>
      <c r="H28" s="458"/>
      <c r="I28" s="458"/>
      <c r="J28" s="458"/>
      <c r="K28" s="459"/>
      <c r="L28" s="479">
        <v>1</v>
      </c>
      <c r="M28" s="480"/>
      <c r="N28" s="480"/>
      <c r="O28" s="480"/>
      <c r="P28" s="519"/>
      <c r="Q28" s="479">
        <v>2990</v>
      </c>
      <c r="R28" s="480"/>
      <c r="S28" s="480"/>
      <c r="T28" s="480"/>
      <c r="U28" s="480"/>
      <c r="V28" s="519"/>
      <c r="W28" s="578"/>
      <c r="X28" s="566"/>
      <c r="Y28" s="567"/>
      <c r="Z28" s="478" t="s">
        <v>188</v>
      </c>
      <c r="AA28" s="458"/>
      <c r="AB28" s="458"/>
      <c r="AC28" s="458"/>
      <c r="AD28" s="458"/>
      <c r="AE28" s="458"/>
      <c r="AF28" s="458"/>
      <c r="AG28" s="459"/>
      <c r="AH28" s="479" t="s">
        <v>179</v>
      </c>
      <c r="AI28" s="480"/>
      <c r="AJ28" s="480"/>
      <c r="AK28" s="480"/>
      <c r="AL28" s="519"/>
      <c r="AM28" s="479" t="s">
        <v>179</v>
      </c>
      <c r="AN28" s="480"/>
      <c r="AO28" s="480"/>
      <c r="AP28" s="480"/>
      <c r="AQ28" s="480"/>
      <c r="AR28" s="519"/>
      <c r="AS28" s="479" t="s">
        <v>179</v>
      </c>
      <c r="AT28" s="480"/>
      <c r="AU28" s="480"/>
      <c r="AV28" s="480"/>
      <c r="AW28" s="480"/>
      <c r="AX28" s="481"/>
      <c r="AY28" s="604" t="s">
        <v>189</v>
      </c>
      <c r="AZ28" s="605"/>
      <c r="BA28" s="605"/>
      <c r="BB28" s="606"/>
      <c r="BC28" s="388" t="s">
        <v>48</v>
      </c>
      <c r="BD28" s="389"/>
      <c r="BE28" s="389"/>
      <c r="BF28" s="389"/>
      <c r="BG28" s="389"/>
      <c r="BH28" s="389"/>
      <c r="BI28" s="389"/>
      <c r="BJ28" s="389"/>
      <c r="BK28" s="389"/>
      <c r="BL28" s="389"/>
      <c r="BM28" s="390"/>
      <c r="BN28" s="391">
        <v>2960016</v>
      </c>
      <c r="BO28" s="392"/>
      <c r="BP28" s="392"/>
      <c r="BQ28" s="392"/>
      <c r="BR28" s="392"/>
      <c r="BS28" s="392"/>
      <c r="BT28" s="392"/>
      <c r="BU28" s="393"/>
      <c r="BV28" s="391">
        <v>2946112</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2">
      <c r="A29" s="186"/>
      <c r="B29" s="565"/>
      <c r="C29" s="566"/>
      <c r="D29" s="567"/>
      <c r="E29" s="478" t="s">
        <v>190</v>
      </c>
      <c r="F29" s="458"/>
      <c r="G29" s="458"/>
      <c r="H29" s="458"/>
      <c r="I29" s="458"/>
      <c r="J29" s="458"/>
      <c r="K29" s="459"/>
      <c r="L29" s="479">
        <v>14</v>
      </c>
      <c r="M29" s="480"/>
      <c r="N29" s="480"/>
      <c r="O29" s="480"/>
      <c r="P29" s="519"/>
      <c r="Q29" s="479">
        <v>2840</v>
      </c>
      <c r="R29" s="480"/>
      <c r="S29" s="480"/>
      <c r="T29" s="480"/>
      <c r="U29" s="480"/>
      <c r="V29" s="519"/>
      <c r="W29" s="579"/>
      <c r="X29" s="580"/>
      <c r="Y29" s="581"/>
      <c r="Z29" s="478" t="s">
        <v>191</v>
      </c>
      <c r="AA29" s="458"/>
      <c r="AB29" s="458"/>
      <c r="AC29" s="458"/>
      <c r="AD29" s="458"/>
      <c r="AE29" s="458"/>
      <c r="AF29" s="458"/>
      <c r="AG29" s="459"/>
      <c r="AH29" s="479">
        <v>187</v>
      </c>
      <c r="AI29" s="480"/>
      <c r="AJ29" s="480"/>
      <c r="AK29" s="480"/>
      <c r="AL29" s="519"/>
      <c r="AM29" s="479">
        <v>578345</v>
      </c>
      <c r="AN29" s="480"/>
      <c r="AO29" s="480"/>
      <c r="AP29" s="480"/>
      <c r="AQ29" s="480"/>
      <c r="AR29" s="519"/>
      <c r="AS29" s="479">
        <v>3093</v>
      </c>
      <c r="AT29" s="480"/>
      <c r="AU29" s="480"/>
      <c r="AV29" s="480"/>
      <c r="AW29" s="480"/>
      <c r="AX29" s="481"/>
      <c r="AY29" s="607"/>
      <c r="AZ29" s="608"/>
      <c r="BA29" s="608"/>
      <c r="BB29" s="609"/>
      <c r="BC29" s="462" t="s">
        <v>192</v>
      </c>
      <c r="BD29" s="463"/>
      <c r="BE29" s="463"/>
      <c r="BF29" s="463"/>
      <c r="BG29" s="463"/>
      <c r="BH29" s="463"/>
      <c r="BI29" s="463"/>
      <c r="BJ29" s="463"/>
      <c r="BK29" s="463"/>
      <c r="BL29" s="463"/>
      <c r="BM29" s="464"/>
      <c r="BN29" s="428">
        <v>705098</v>
      </c>
      <c r="BO29" s="429"/>
      <c r="BP29" s="429"/>
      <c r="BQ29" s="429"/>
      <c r="BR29" s="429"/>
      <c r="BS29" s="429"/>
      <c r="BT29" s="429"/>
      <c r="BU29" s="430"/>
      <c r="BV29" s="428">
        <v>1202958</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5">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193</v>
      </c>
      <c r="X30" s="586"/>
      <c r="Y30" s="586"/>
      <c r="Z30" s="586"/>
      <c r="AA30" s="586"/>
      <c r="AB30" s="586"/>
      <c r="AC30" s="586"/>
      <c r="AD30" s="586"/>
      <c r="AE30" s="586"/>
      <c r="AF30" s="586"/>
      <c r="AG30" s="587"/>
      <c r="AH30" s="544">
        <v>98.4</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2891153</v>
      </c>
      <c r="BO30" s="602"/>
      <c r="BP30" s="602"/>
      <c r="BQ30" s="602"/>
      <c r="BR30" s="602"/>
      <c r="BS30" s="602"/>
      <c r="BT30" s="602"/>
      <c r="BU30" s="603"/>
      <c r="BV30" s="601">
        <v>3044632</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194</v>
      </c>
      <c r="D32" s="213"/>
      <c r="E32" s="213"/>
      <c r="F32" s="210"/>
      <c r="G32" s="210"/>
      <c r="H32" s="210"/>
      <c r="I32" s="210"/>
      <c r="J32" s="210"/>
      <c r="K32" s="210"/>
      <c r="L32" s="210"/>
      <c r="M32" s="210"/>
      <c r="N32" s="210"/>
      <c r="O32" s="210"/>
      <c r="P32" s="210"/>
      <c r="Q32" s="210"/>
      <c r="R32" s="210"/>
      <c r="S32" s="210"/>
      <c r="T32" s="210"/>
      <c r="U32" s="210" t="s">
        <v>195</v>
      </c>
      <c r="V32" s="210"/>
      <c r="W32" s="210"/>
      <c r="X32" s="210"/>
      <c r="Y32" s="210"/>
      <c r="Z32" s="210"/>
      <c r="AA32" s="210"/>
      <c r="AB32" s="210"/>
      <c r="AC32" s="210"/>
      <c r="AD32" s="210"/>
      <c r="AE32" s="210"/>
      <c r="AF32" s="210"/>
      <c r="AG32" s="210"/>
      <c r="AH32" s="210"/>
      <c r="AI32" s="210"/>
      <c r="AJ32" s="210"/>
      <c r="AK32" s="210"/>
      <c r="AL32" s="210"/>
      <c r="AM32" s="214" t="s">
        <v>196</v>
      </c>
      <c r="AN32" s="210"/>
      <c r="AO32" s="210"/>
      <c r="AP32" s="210"/>
      <c r="AQ32" s="210"/>
      <c r="AR32" s="210"/>
      <c r="AS32" s="214"/>
      <c r="AT32" s="214"/>
      <c r="AU32" s="214"/>
      <c r="AV32" s="214"/>
      <c r="AW32" s="214"/>
      <c r="AX32" s="214"/>
      <c r="AY32" s="214"/>
      <c r="AZ32" s="214"/>
      <c r="BA32" s="214"/>
      <c r="BB32" s="210"/>
      <c r="BC32" s="214"/>
      <c r="BD32" s="210"/>
      <c r="BE32" s="214" t="s">
        <v>197</v>
      </c>
      <c r="BF32" s="210"/>
      <c r="BG32" s="210"/>
      <c r="BH32" s="210"/>
      <c r="BI32" s="210"/>
      <c r="BJ32" s="214"/>
      <c r="BK32" s="214"/>
      <c r="BL32" s="214"/>
      <c r="BM32" s="214"/>
      <c r="BN32" s="214"/>
      <c r="BO32" s="214"/>
      <c r="BP32" s="214"/>
      <c r="BQ32" s="214"/>
      <c r="BR32" s="210"/>
      <c r="BS32" s="210"/>
      <c r="BT32" s="210"/>
      <c r="BU32" s="210"/>
      <c r="BV32" s="210"/>
      <c r="BW32" s="210" t="s">
        <v>198</v>
      </c>
      <c r="BX32" s="210"/>
      <c r="BY32" s="210"/>
      <c r="BZ32" s="210"/>
      <c r="CA32" s="210"/>
      <c r="CB32" s="214"/>
      <c r="CC32" s="214"/>
      <c r="CD32" s="214"/>
      <c r="CE32" s="214"/>
      <c r="CF32" s="214"/>
      <c r="CG32" s="214"/>
      <c r="CH32" s="214"/>
      <c r="CI32" s="214"/>
      <c r="CJ32" s="214"/>
      <c r="CK32" s="214"/>
      <c r="CL32" s="214"/>
      <c r="CM32" s="214"/>
      <c r="CN32" s="214"/>
      <c r="CO32" s="214" t="s">
        <v>199</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52" t="s">
        <v>200</v>
      </c>
      <c r="D33" s="452"/>
      <c r="E33" s="417" t="s">
        <v>201</v>
      </c>
      <c r="F33" s="417"/>
      <c r="G33" s="417"/>
      <c r="H33" s="417"/>
      <c r="I33" s="417"/>
      <c r="J33" s="417"/>
      <c r="K33" s="417"/>
      <c r="L33" s="417"/>
      <c r="M33" s="417"/>
      <c r="N33" s="417"/>
      <c r="O33" s="417"/>
      <c r="P33" s="417"/>
      <c r="Q33" s="417"/>
      <c r="R33" s="417"/>
      <c r="S33" s="417"/>
      <c r="T33" s="215"/>
      <c r="U33" s="452" t="s">
        <v>202</v>
      </c>
      <c r="V33" s="452"/>
      <c r="W33" s="417" t="s">
        <v>201</v>
      </c>
      <c r="X33" s="417"/>
      <c r="Y33" s="417"/>
      <c r="Z33" s="417"/>
      <c r="AA33" s="417"/>
      <c r="AB33" s="417"/>
      <c r="AC33" s="417"/>
      <c r="AD33" s="417"/>
      <c r="AE33" s="417"/>
      <c r="AF33" s="417"/>
      <c r="AG33" s="417"/>
      <c r="AH33" s="417"/>
      <c r="AI33" s="417"/>
      <c r="AJ33" s="417"/>
      <c r="AK33" s="417"/>
      <c r="AL33" s="215"/>
      <c r="AM33" s="452" t="s">
        <v>202</v>
      </c>
      <c r="AN33" s="452"/>
      <c r="AO33" s="417" t="s">
        <v>201</v>
      </c>
      <c r="AP33" s="417"/>
      <c r="AQ33" s="417"/>
      <c r="AR33" s="417"/>
      <c r="AS33" s="417"/>
      <c r="AT33" s="417"/>
      <c r="AU33" s="417"/>
      <c r="AV33" s="417"/>
      <c r="AW33" s="417"/>
      <c r="AX33" s="417"/>
      <c r="AY33" s="417"/>
      <c r="AZ33" s="417"/>
      <c r="BA33" s="417"/>
      <c r="BB33" s="417"/>
      <c r="BC33" s="417"/>
      <c r="BD33" s="216"/>
      <c r="BE33" s="417" t="s">
        <v>203</v>
      </c>
      <c r="BF33" s="417"/>
      <c r="BG33" s="417" t="s">
        <v>204</v>
      </c>
      <c r="BH33" s="417"/>
      <c r="BI33" s="417"/>
      <c r="BJ33" s="417"/>
      <c r="BK33" s="417"/>
      <c r="BL33" s="417"/>
      <c r="BM33" s="417"/>
      <c r="BN33" s="417"/>
      <c r="BO33" s="417"/>
      <c r="BP33" s="417"/>
      <c r="BQ33" s="417"/>
      <c r="BR33" s="417"/>
      <c r="BS33" s="417"/>
      <c r="BT33" s="417"/>
      <c r="BU33" s="417"/>
      <c r="BV33" s="216"/>
      <c r="BW33" s="452" t="s">
        <v>203</v>
      </c>
      <c r="BX33" s="452"/>
      <c r="BY33" s="417" t="s">
        <v>205</v>
      </c>
      <c r="BZ33" s="417"/>
      <c r="CA33" s="417"/>
      <c r="CB33" s="417"/>
      <c r="CC33" s="417"/>
      <c r="CD33" s="417"/>
      <c r="CE33" s="417"/>
      <c r="CF33" s="417"/>
      <c r="CG33" s="417"/>
      <c r="CH33" s="417"/>
      <c r="CI33" s="417"/>
      <c r="CJ33" s="417"/>
      <c r="CK33" s="417"/>
      <c r="CL33" s="417"/>
      <c r="CM33" s="417"/>
      <c r="CN33" s="215"/>
      <c r="CO33" s="452" t="s">
        <v>202</v>
      </c>
      <c r="CP33" s="452"/>
      <c r="CQ33" s="417" t="s">
        <v>206</v>
      </c>
      <c r="CR33" s="417"/>
      <c r="CS33" s="417"/>
      <c r="CT33" s="417"/>
      <c r="CU33" s="417"/>
      <c r="CV33" s="417"/>
      <c r="CW33" s="417"/>
      <c r="CX33" s="417"/>
      <c r="CY33" s="417"/>
      <c r="CZ33" s="417"/>
      <c r="DA33" s="417"/>
      <c r="DB33" s="417"/>
      <c r="DC33" s="417"/>
      <c r="DD33" s="417"/>
      <c r="DE33" s="417"/>
      <c r="DF33" s="215"/>
      <c r="DG33" s="613" t="s">
        <v>207</v>
      </c>
      <c r="DH33" s="613"/>
      <c r="DI33" s="217"/>
      <c r="DJ33" s="185"/>
      <c r="DK33" s="185"/>
      <c r="DL33" s="185"/>
      <c r="DM33" s="185"/>
      <c r="DN33" s="185"/>
      <c r="DO33" s="185"/>
    </row>
    <row r="34" spans="1:119" ht="32.25" customHeight="1" x14ac:dyDescent="0.2">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t="str">
        <f>IF(AO34="","",MAX(C34:D43,U34:V43)+1)</f>
        <v/>
      </c>
      <c r="AN34" s="614"/>
      <c r="AO34" s="615"/>
      <c r="AP34" s="615"/>
      <c r="AQ34" s="615"/>
      <c r="AR34" s="615"/>
      <c r="AS34" s="615"/>
      <c r="AT34" s="615"/>
      <c r="AU34" s="615"/>
      <c r="AV34" s="615"/>
      <c r="AW34" s="615"/>
      <c r="AX34" s="615"/>
      <c r="AY34" s="615"/>
      <c r="AZ34" s="615"/>
      <c r="BA34" s="615"/>
      <c r="BB34" s="615"/>
      <c r="BC34" s="615"/>
      <c r="BD34" s="213"/>
      <c r="BE34" s="614">
        <f>IF(BG34="","",MAX(C34:D43,U34:V43,AM34:AN43)+1)</f>
        <v>5</v>
      </c>
      <c r="BF34" s="614"/>
      <c r="BG34" s="615" t="str">
        <f>IF('各会計、関係団体の財政状況及び健全化判断比率'!B31="","",'各会計、関係団体の財政状況及び健全化判断比率'!B31)</f>
        <v>下水道特別会計</v>
      </c>
      <c r="BH34" s="615"/>
      <c r="BI34" s="615"/>
      <c r="BJ34" s="615"/>
      <c r="BK34" s="615"/>
      <c r="BL34" s="615"/>
      <c r="BM34" s="615"/>
      <c r="BN34" s="615"/>
      <c r="BO34" s="615"/>
      <c r="BP34" s="615"/>
      <c r="BQ34" s="615"/>
      <c r="BR34" s="615"/>
      <c r="BS34" s="615"/>
      <c r="BT34" s="615"/>
      <c r="BU34" s="615"/>
      <c r="BV34" s="213"/>
      <c r="BW34" s="614">
        <f>IF(BY34="","",MAX(C34:D43,U34:V43,AM34:AN43,BE34:BF43)+1)</f>
        <v>8</v>
      </c>
      <c r="BX34" s="614"/>
      <c r="BY34" s="615" t="str">
        <f>IF('各会計、関係団体の財政状況及び健全化判断比率'!B68="","",'各会計、関係団体の財政状況及び健全化判断比率'!B68)</f>
        <v>仲多度南部消防組合</v>
      </c>
      <c r="BZ34" s="615"/>
      <c r="CA34" s="615"/>
      <c r="CB34" s="615"/>
      <c r="CC34" s="615"/>
      <c r="CD34" s="615"/>
      <c r="CE34" s="615"/>
      <c r="CF34" s="615"/>
      <c r="CG34" s="615"/>
      <c r="CH34" s="615"/>
      <c r="CI34" s="615"/>
      <c r="CJ34" s="615"/>
      <c r="CK34" s="615"/>
      <c r="CL34" s="615"/>
      <c r="CM34" s="615"/>
      <c r="CN34" s="213"/>
      <c r="CO34" s="614">
        <f>IF(CQ34="","",MAX(C34:D43,U34:V43,AM34:AN43,BE34:BF43,BW34:BX43)+1)</f>
        <v>18</v>
      </c>
      <c r="CP34" s="614"/>
      <c r="CQ34" s="615" t="str">
        <f>IF('各会計、関係団体の財政状況及び健全化判断比率'!BS7="","",'各会計、関係団体の財政状況及び健全化判断比率'!BS7)</f>
        <v>（一財）ことなみ振興公社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2">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6</v>
      </c>
      <c r="BF35" s="614"/>
      <c r="BG35" s="615" t="str">
        <f>IF('各会計、関係団体の財政状況及び健全化判断比率'!B32="","",'各会計、関係団体の財政状況及び健全化判断比率'!B32)</f>
        <v>農業集落排水特別会計</v>
      </c>
      <c r="BH35" s="615"/>
      <c r="BI35" s="615"/>
      <c r="BJ35" s="615"/>
      <c r="BK35" s="615"/>
      <c r="BL35" s="615"/>
      <c r="BM35" s="615"/>
      <c r="BN35" s="615"/>
      <c r="BO35" s="615"/>
      <c r="BP35" s="615"/>
      <c r="BQ35" s="615"/>
      <c r="BR35" s="615"/>
      <c r="BS35" s="615"/>
      <c r="BT35" s="615"/>
      <c r="BU35" s="615"/>
      <c r="BV35" s="213"/>
      <c r="BW35" s="614">
        <f t="shared" ref="BW35:BW43" si="2">IF(BY35="","",BW34+1)</f>
        <v>9</v>
      </c>
      <c r="BX35" s="614"/>
      <c r="BY35" s="615" t="str">
        <f>IF('各会計、関係団体の財政状況及び健全化判断比率'!B69="","",'各会計、関係団体の財政状況及び健全化判断比率'!B69)</f>
        <v>香川県市町総合事務組合</v>
      </c>
      <c r="BZ35" s="615"/>
      <c r="CA35" s="615"/>
      <c r="CB35" s="615"/>
      <c r="CC35" s="615"/>
      <c r="CD35" s="615"/>
      <c r="CE35" s="615"/>
      <c r="CF35" s="615"/>
      <c r="CG35" s="615"/>
      <c r="CH35" s="615"/>
      <c r="CI35" s="615"/>
      <c r="CJ35" s="615"/>
      <c r="CK35" s="615"/>
      <c r="CL35" s="615"/>
      <c r="CM35" s="615"/>
      <c r="CN35" s="213"/>
      <c r="CO35" s="614">
        <f t="shared" ref="CO35:CO43" si="3">IF(CQ35="","",CO34+1)</f>
        <v>19</v>
      </c>
      <c r="CP35" s="614"/>
      <c r="CQ35" s="615" t="str">
        <f>IF('各会計、関係団体の財政状況及び健全化判断比率'!BS8="","",'各会計、関係団体の財政状況及び健全化判断比率'!BS8)</f>
        <v>㈲仲南振興公社</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2">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7</v>
      </c>
      <c r="BF36" s="614"/>
      <c r="BG36" s="615" t="str">
        <f>IF('各会計、関係団体の財政状況及び健全化判断比率'!B33="","",'各会計、関係団体の財政状況及び健全化判断比率'!B33)</f>
        <v>浄化槽整備推進事業特別会計</v>
      </c>
      <c r="BH36" s="615"/>
      <c r="BI36" s="615"/>
      <c r="BJ36" s="615"/>
      <c r="BK36" s="615"/>
      <c r="BL36" s="615"/>
      <c r="BM36" s="615"/>
      <c r="BN36" s="615"/>
      <c r="BO36" s="615"/>
      <c r="BP36" s="615"/>
      <c r="BQ36" s="615"/>
      <c r="BR36" s="615"/>
      <c r="BS36" s="615"/>
      <c r="BT36" s="615"/>
      <c r="BU36" s="615"/>
      <c r="BV36" s="213"/>
      <c r="BW36" s="614">
        <f t="shared" si="2"/>
        <v>10</v>
      </c>
      <c r="BX36" s="614"/>
      <c r="BY36" s="615" t="str">
        <f>IF('各会計、関係団体の財政状況及び健全化判断比率'!B70="","",'各会計、関係団体の財政状況及び健全化判断比率'!B70)</f>
        <v>香川県後期高齢者医療広域連合（一般会計）</v>
      </c>
      <c r="BZ36" s="615"/>
      <c r="CA36" s="615"/>
      <c r="CB36" s="615"/>
      <c r="CC36" s="615"/>
      <c r="CD36" s="615"/>
      <c r="CE36" s="615"/>
      <c r="CF36" s="615"/>
      <c r="CG36" s="615"/>
      <c r="CH36" s="615"/>
      <c r="CI36" s="615"/>
      <c r="CJ36" s="615"/>
      <c r="CK36" s="615"/>
      <c r="CL36" s="615"/>
      <c r="CM36" s="615"/>
      <c r="CN36" s="213"/>
      <c r="CO36" s="614">
        <f t="shared" si="3"/>
        <v>20</v>
      </c>
      <c r="CP36" s="614"/>
      <c r="CQ36" s="615" t="str">
        <f>IF('各会計、関係団体の財政状況及び健全化判断比率'!BS9="","",'各会計、関係団体の財政状況及び健全化判断比率'!BS9)</f>
        <v>㈱グリーンパークまんのう</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2">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11</v>
      </c>
      <c r="BX37" s="614"/>
      <c r="BY37" s="615" t="str">
        <f>IF('各会計、関係団体の財政状況及び健全化判断比率'!B71="","",'各会計、関係団体の財政状況及び健全化判断比率'!B71)</f>
        <v>香川県後期高齢者医療広域連合（後期高齢者医療事業）</v>
      </c>
      <c r="BZ37" s="615"/>
      <c r="CA37" s="615"/>
      <c r="CB37" s="615"/>
      <c r="CC37" s="615"/>
      <c r="CD37" s="615"/>
      <c r="CE37" s="615"/>
      <c r="CF37" s="615"/>
      <c r="CG37" s="615"/>
      <c r="CH37" s="615"/>
      <c r="CI37" s="615"/>
      <c r="CJ37" s="615"/>
      <c r="CK37" s="615"/>
      <c r="CL37" s="615"/>
      <c r="CM37" s="615"/>
      <c r="CN37" s="213"/>
      <c r="CO37" s="614">
        <f t="shared" si="3"/>
        <v>21</v>
      </c>
      <c r="CP37" s="614"/>
      <c r="CQ37" s="615" t="str">
        <f>IF('各会計、関係団体の財政状況及び健全化判断比率'!BS10="","",'各会計、関係団体の財政状況及び健全化判断比率'!BS10)</f>
        <v>まんのう町土地開発公社</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〇</v>
      </c>
      <c r="DH37" s="616"/>
      <c r="DI37" s="217"/>
      <c r="DJ37" s="185"/>
      <c r="DK37" s="185"/>
      <c r="DL37" s="185"/>
      <c r="DM37" s="185"/>
      <c r="DN37" s="185"/>
      <c r="DO37" s="185"/>
    </row>
    <row r="38" spans="1:119" ht="32.25" customHeight="1" x14ac:dyDescent="0.2">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12</v>
      </c>
      <c r="BX38" s="614"/>
      <c r="BY38" s="615" t="str">
        <f>IF('各会計、関係団体の財政状況及び健全化判断比率'!B72="","",'各会計、関係団体の財政状況及び健全化判断比率'!B72)</f>
        <v>香川県中部広域競艇事業組合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2">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13</v>
      </c>
      <c r="BX39" s="614"/>
      <c r="BY39" s="615" t="str">
        <f>IF('各会計、関係団体の財政状況及び健全化判断比率'!B73="","",'各会計、関係団体の財政状況及び健全化判断比率'!B73)</f>
        <v>中讃広域行政事務組合（一般会計）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2">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14</v>
      </c>
      <c r="BX40" s="614"/>
      <c r="BY40" s="615" t="str">
        <f>IF('各会計、関係団体の財政状況及び健全化判断比率'!B74="","",'各会計、関係団体の財政状況及び健全化判断比率'!B74)</f>
        <v>中讃広域行政事務組合（仲善クリーンセンター）</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2">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15</v>
      </c>
      <c r="BX41" s="614"/>
      <c r="BY41" s="615" t="str">
        <f>IF('各会計、関係団体の財政状況及び健全化判断比率'!B75="","",'各会計、関係団体の財政状況及び健全化判断比率'!B75)</f>
        <v>中讃広域行政事務組合（瀬戸グリーンセンター）</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2">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16</v>
      </c>
      <c r="BX42" s="614"/>
      <c r="BY42" s="615" t="str">
        <f>IF('各会計、関係団体の財政状況及び健全化判断比率'!B76="","",'各会計、関係団体の財政状況及び健全化判断比率'!B76)</f>
        <v>まんのう町外二ヶ市町(十郷地区)山林組合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2">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17</v>
      </c>
      <c r="BX43" s="614"/>
      <c r="BY43" s="615" t="str">
        <f>IF('各会計、関係団体の財政状況及び健全化判断比率'!B77="","",'各会計、関係団体の財政状況及び健全化判断比率'!B77)</f>
        <v>まんのう町外三ヶ市町(七箇地区)山林組合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212</v>
      </c>
    </row>
    <row r="50" spans="5:5" x14ac:dyDescent="0.2">
      <c r="E50" s="187" t="s">
        <v>213</v>
      </c>
    </row>
    <row r="51" spans="5:5" x14ac:dyDescent="0.2">
      <c r="E51" s="187" t="s">
        <v>214</v>
      </c>
    </row>
    <row r="52" spans="5:5" x14ac:dyDescent="0.2">
      <c r="E52" s="187" t="s">
        <v>215</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Qo6soNM0cffDAWzES9lrRKunRyiR1QZOiF7u77bzJVv7nSzXGzWnvUVzHRQwdSYze6ixVE/KzkWoLGHNNxsmLA==" saltValue="aeyVE2CfES9UqTjzTJOAE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328125" style="225" customWidth="1"/>
    <col min="96" max="133" width="1.6328125" style="241" customWidth="1"/>
    <col min="134" max="143" width="1.63281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216</v>
      </c>
      <c r="DI1" s="618"/>
      <c r="DJ1" s="618"/>
      <c r="DK1" s="618"/>
      <c r="DL1" s="618"/>
      <c r="DM1" s="618"/>
      <c r="DN1" s="619"/>
      <c r="DO1" s="225"/>
      <c r="DP1" s="617" t="s">
        <v>217</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2">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20" t="s">
        <v>219</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220</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221</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2">
      <c r="B4" s="620" t="s">
        <v>1</v>
      </c>
      <c r="C4" s="621"/>
      <c r="D4" s="621"/>
      <c r="E4" s="621"/>
      <c r="F4" s="621"/>
      <c r="G4" s="621"/>
      <c r="H4" s="621"/>
      <c r="I4" s="621"/>
      <c r="J4" s="621"/>
      <c r="K4" s="621"/>
      <c r="L4" s="621"/>
      <c r="M4" s="621"/>
      <c r="N4" s="621"/>
      <c r="O4" s="621"/>
      <c r="P4" s="621"/>
      <c r="Q4" s="622"/>
      <c r="R4" s="620" t="s">
        <v>222</v>
      </c>
      <c r="S4" s="621"/>
      <c r="T4" s="621"/>
      <c r="U4" s="621"/>
      <c r="V4" s="621"/>
      <c r="W4" s="621"/>
      <c r="X4" s="621"/>
      <c r="Y4" s="622"/>
      <c r="Z4" s="620" t="s">
        <v>223</v>
      </c>
      <c r="AA4" s="621"/>
      <c r="AB4" s="621"/>
      <c r="AC4" s="622"/>
      <c r="AD4" s="620" t="s">
        <v>224</v>
      </c>
      <c r="AE4" s="621"/>
      <c r="AF4" s="621"/>
      <c r="AG4" s="621"/>
      <c r="AH4" s="621"/>
      <c r="AI4" s="621"/>
      <c r="AJ4" s="621"/>
      <c r="AK4" s="622"/>
      <c r="AL4" s="620" t="s">
        <v>223</v>
      </c>
      <c r="AM4" s="621"/>
      <c r="AN4" s="621"/>
      <c r="AO4" s="622"/>
      <c r="AP4" s="626" t="s">
        <v>225</v>
      </c>
      <c r="AQ4" s="626"/>
      <c r="AR4" s="626"/>
      <c r="AS4" s="626"/>
      <c r="AT4" s="626"/>
      <c r="AU4" s="626"/>
      <c r="AV4" s="626"/>
      <c r="AW4" s="626"/>
      <c r="AX4" s="626"/>
      <c r="AY4" s="626"/>
      <c r="AZ4" s="626"/>
      <c r="BA4" s="626"/>
      <c r="BB4" s="626"/>
      <c r="BC4" s="626"/>
      <c r="BD4" s="626"/>
      <c r="BE4" s="626"/>
      <c r="BF4" s="626"/>
      <c r="BG4" s="626" t="s">
        <v>226</v>
      </c>
      <c r="BH4" s="626"/>
      <c r="BI4" s="626"/>
      <c r="BJ4" s="626"/>
      <c r="BK4" s="626"/>
      <c r="BL4" s="626"/>
      <c r="BM4" s="626"/>
      <c r="BN4" s="626"/>
      <c r="BO4" s="626" t="s">
        <v>223</v>
      </c>
      <c r="BP4" s="626"/>
      <c r="BQ4" s="626"/>
      <c r="BR4" s="626"/>
      <c r="BS4" s="626" t="s">
        <v>227</v>
      </c>
      <c r="BT4" s="626"/>
      <c r="BU4" s="626"/>
      <c r="BV4" s="626"/>
      <c r="BW4" s="626"/>
      <c r="BX4" s="626"/>
      <c r="BY4" s="626"/>
      <c r="BZ4" s="626"/>
      <c r="CA4" s="626"/>
      <c r="CB4" s="626"/>
      <c r="CD4" s="623" t="s">
        <v>228</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2">
      <c r="B5" s="627" t="s">
        <v>229</v>
      </c>
      <c r="C5" s="628"/>
      <c r="D5" s="628"/>
      <c r="E5" s="628"/>
      <c r="F5" s="628"/>
      <c r="G5" s="628"/>
      <c r="H5" s="628"/>
      <c r="I5" s="628"/>
      <c r="J5" s="628"/>
      <c r="K5" s="628"/>
      <c r="L5" s="628"/>
      <c r="M5" s="628"/>
      <c r="N5" s="628"/>
      <c r="O5" s="628"/>
      <c r="P5" s="628"/>
      <c r="Q5" s="629"/>
      <c r="R5" s="630">
        <v>2024832</v>
      </c>
      <c r="S5" s="631"/>
      <c r="T5" s="631"/>
      <c r="U5" s="631"/>
      <c r="V5" s="631"/>
      <c r="W5" s="631"/>
      <c r="X5" s="631"/>
      <c r="Y5" s="632"/>
      <c r="Z5" s="633">
        <v>18.2</v>
      </c>
      <c r="AA5" s="633"/>
      <c r="AB5" s="633"/>
      <c r="AC5" s="633"/>
      <c r="AD5" s="634">
        <v>2024832</v>
      </c>
      <c r="AE5" s="634"/>
      <c r="AF5" s="634"/>
      <c r="AG5" s="634"/>
      <c r="AH5" s="634"/>
      <c r="AI5" s="634"/>
      <c r="AJ5" s="634"/>
      <c r="AK5" s="634"/>
      <c r="AL5" s="635">
        <v>30.8</v>
      </c>
      <c r="AM5" s="636"/>
      <c r="AN5" s="636"/>
      <c r="AO5" s="637"/>
      <c r="AP5" s="627" t="s">
        <v>230</v>
      </c>
      <c r="AQ5" s="628"/>
      <c r="AR5" s="628"/>
      <c r="AS5" s="628"/>
      <c r="AT5" s="628"/>
      <c r="AU5" s="628"/>
      <c r="AV5" s="628"/>
      <c r="AW5" s="628"/>
      <c r="AX5" s="628"/>
      <c r="AY5" s="628"/>
      <c r="AZ5" s="628"/>
      <c r="BA5" s="628"/>
      <c r="BB5" s="628"/>
      <c r="BC5" s="628"/>
      <c r="BD5" s="628"/>
      <c r="BE5" s="628"/>
      <c r="BF5" s="629"/>
      <c r="BG5" s="641">
        <v>2022706</v>
      </c>
      <c r="BH5" s="642"/>
      <c r="BI5" s="642"/>
      <c r="BJ5" s="642"/>
      <c r="BK5" s="642"/>
      <c r="BL5" s="642"/>
      <c r="BM5" s="642"/>
      <c r="BN5" s="643"/>
      <c r="BO5" s="644">
        <v>99.9</v>
      </c>
      <c r="BP5" s="644"/>
      <c r="BQ5" s="644"/>
      <c r="BR5" s="644"/>
      <c r="BS5" s="645" t="s">
        <v>130</v>
      </c>
      <c r="BT5" s="645"/>
      <c r="BU5" s="645"/>
      <c r="BV5" s="645"/>
      <c r="BW5" s="645"/>
      <c r="BX5" s="645"/>
      <c r="BY5" s="645"/>
      <c r="BZ5" s="645"/>
      <c r="CA5" s="645"/>
      <c r="CB5" s="649"/>
      <c r="CD5" s="623" t="s">
        <v>225</v>
      </c>
      <c r="CE5" s="624"/>
      <c r="CF5" s="624"/>
      <c r="CG5" s="624"/>
      <c r="CH5" s="624"/>
      <c r="CI5" s="624"/>
      <c r="CJ5" s="624"/>
      <c r="CK5" s="624"/>
      <c r="CL5" s="624"/>
      <c r="CM5" s="624"/>
      <c r="CN5" s="624"/>
      <c r="CO5" s="624"/>
      <c r="CP5" s="624"/>
      <c r="CQ5" s="625"/>
      <c r="CR5" s="623" t="s">
        <v>231</v>
      </c>
      <c r="CS5" s="624"/>
      <c r="CT5" s="624"/>
      <c r="CU5" s="624"/>
      <c r="CV5" s="624"/>
      <c r="CW5" s="624"/>
      <c r="CX5" s="624"/>
      <c r="CY5" s="625"/>
      <c r="CZ5" s="623" t="s">
        <v>223</v>
      </c>
      <c r="DA5" s="624"/>
      <c r="DB5" s="624"/>
      <c r="DC5" s="625"/>
      <c r="DD5" s="623" t="s">
        <v>232</v>
      </c>
      <c r="DE5" s="624"/>
      <c r="DF5" s="624"/>
      <c r="DG5" s="624"/>
      <c r="DH5" s="624"/>
      <c r="DI5" s="624"/>
      <c r="DJ5" s="624"/>
      <c r="DK5" s="624"/>
      <c r="DL5" s="624"/>
      <c r="DM5" s="624"/>
      <c r="DN5" s="624"/>
      <c r="DO5" s="624"/>
      <c r="DP5" s="625"/>
      <c r="DQ5" s="623" t="s">
        <v>233</v>
      </c>
      <c r="DR5" s="624"/>
      <c r="DS5" s="624"/>
      <c r="DT5" s="624"/>
      <c r="DU5" s="624"/>
      <c r="DV5" s="624"/>
      <c r="DW5" s="624"/>
      <c r="DX5" s="624"/>
      <c r="DY5" s="624"/>
      <c r="DZ5" s="624"/>
      <c r="EA5" s="624"/>
      <c r="EB5" s="624"/>
      <c r="EC5" s="625"/>
    </row>
    <row r="6" spans="2:143" ht="11.25" customHeight="1" x14ac:dyDescent="0.2">
      <c r="B6" s="638" t="s">
        <v>234</v>
      </c>
      <c r="C6" s="639"/>
      <c r="D6" s="639"/>
      <c r="E6" s="639"/>
      <c r="F6" s="639"/>
      <c r="G6" s="639"/>
      <c r="H6" s="639"/>
      <c r="I6" s="639"/>
      <c r="J6" s="639"/>
      <c r="K6" s="639"/>
      <c r="L6" s="639"/>
      <c r="M6" s="639"/>
      <c r="N6" s="639"/>
      <c r="O6" s="639"/>
      <c r="P6" s="639"/>
      <c r="Q6" s="640"/>
      <c r="R6" s="641">
        <v>103532</v>
      </c>
      <c r="S6" s="642"/>
      <c r="T6" s="642"/>
      <c r="U6" s="642"/>
      <c r="V6" s="642"/>
      <c r="W6" s="642"/>
      <c r="X6" s="642"/>
      <c r="Y6" s="643"/>
      <c r="Z6" s="644">
        <v>0.9</v>
      </c>
      <c r="AA6" s="644"/>
      <c r="AB6" s="644"/>
      <c r="AC6" s="644"/>
      <c r="AD6" s="645">
        <v>103532</v>
      </c>
      <c r="AE6" s="645"/>
      <c r="AF6" s="645"/>
      <c r="AG6" s="645"/>
      <c r="AH6" s="645"/>
      <c r="AI6" s="645"/>
      <c r="AJ6" s="645"/>
      <c r="AK6" s="645"/>
      <c r="AL6" s="646">
        <v>1.6</v>
      </c>
      <c r="AM6" s="647"/>
      <c r="AN6" s="647"/>
      <c r="AO6" s="648"/>
      <c r="AP6" s="638" t="s">
        <v>235</v>
      </c>
      <c r="AQ6" s="639"/>
      <c r="AR6" s="639"/>
      <c r="AS6" s="639"/>
      <c r="AT6" s="639"/>
      <c r="AU6" s="639"/>
      <c r="AV6" s="639"/>
      <c r="AW6" s="639"/>
      <c r="AX6" s="639"/>
      <c r="AY6" s="639"/>
      <c r="AZ6" s="639"/>
      <c r="BA6" s="639"/>
      <c r="BB6" s="639"/>
      <c r="BC6" s="639"/>
      <c r="BD6" s="639"/>
      <c r="BE6" s="639"/>
      <c r="BF6" s="640"/>
      <c r="BG6" s="641">
        <v>2022706</v>
      </c>
      <c r="BH6" s="642"/>
      <c r="BI6" s="642"/>
      <c r="BJ6" s="642"/>
      <c r="BK6" s="642"/>
      <c r="BL6" s="642"/>
      <c r="BM6" s="642"/>
      <c r="BN6" s="643"/>
      <c r="BO6" s="644">
        <v>99.9</v>
      </c>
      <c r="BP6" s="644"/>
      <c r="BQ6" s="644"/>
      <c r="BR6" s="644"/>
      <c r="BS6" s="645" t="s">
        <v>236</v>
      </c>
      <c r="BT6" s="645"/>
      <c r="BU6" s="645"/>
      <c r="BV6" s="645"/>
      <c r="BW6" s="645"/>
      <c r="BX6" s="645"/>
      <c r="BY6" s="645"/>
      <c r="BZ6" s="645"/>
      <c r="CA6" s="645"/>
      <c r="CB6" s="649"/>
      <c r="CD6" s="652" t="s">
        <v>237</v>
      </c>
      <c r="CE6" s="653"/>
      <c r="CF6" s="653"/>
      <c r="CG6" s="653"/>
      <c r="CH6" s="653"/>
      <c r="CI6" s="653"/>
      <c r="CJ6" s="653"/>
      <c r="CK6" s="653"/>
      <c r="CL6" s="653"/>
      <c r="CM6" s="653"/>
      <c r="CN6" s="653"/>
      <c r="CO6" s="653"/>
      <c r="CP6" s="653"/>
      <c r="CQ6" s="654"/>
      <c r="CR6" s="641">
        <v>131148</v>
      </c>
      <c r="CS6" s="642"/>
      <c r="CT6" s="642"/>
      <c r="CU6" s="642"/>
      <c r="CV6" s="642"/>
      <c r="CW6" s="642"/>
      <c r="CX6" s="642"/>
      <c r="CY6" s="643"/>
      <c r="CZ6" s="635">
        <v>1.3</v>
      </c>
      <c r="DA6" s="636"/>
      <c r="DB6" s="636"/>
      <c r="DC6" s="655"/>
      <c r="DD6" s="650" t="s">
        <v>130</v>
      </c>
      <c r="DE6" s="642"/>
      <c r="DF6" s="642"/>
      <c r="DG6" s="642"/>
      <c r="DH6" s="642"/>
      <c r="DI6" s="642"/>
      <c r="DJ6" s="642"/>
      <c r="DK6" s="642"/>
      <c r="DL6" s="642"/>
      <c r="DM6" s="642"/>
      <c r="DN6" s="642"/>
      <c r="DO6" s="642"/>
      <c r="DP6" s="643"/>
      <c r="DQ6" s="650">
        <v>131148</v>
      </c>
      <c r="DR6" s="642"/>
      <c r="DS6" s="642"/>
      <c r="DT6" s="642"/>
      <c r="DU6" s="642"/>
      <c r="DV6" s="642"/>
      <c r="DW6" s="642"/>
      <c r="DX6" s="642"/>
      <c r="DY6" s="642"/>
      <c r="DZ6" s="642"/>
      <c r="EA6" s="642"/>
      <c r="EB6" s="642"/>
      <c r="EC6" s="651"/>
    </row>
    <row r="7" spans="2:143" ht="11.25" customHeight="1" x14ac:dyDescent="0.2">
      <c r="B7" s="638" t="s">
        <v>238</v>
      </c>
      <c r="C7" s="639"/>
      <c r="D7" s="639"/>
      <c r="E7" s="639"/>
      <c r="F7" s="639"/>
      <c r="G7" s="639"/>
      <c r="H7" s="639"/>
      <c r="I7" s="639"/>
      <c r="J7" s="639"/>
      <c r="K7" s="639"/>
      <c r="L7" s="639"/>
      <c r="M7" s="639"/>
      <c r="N7" s="639"/>
      <c r="O7" s="639"/>
      <c r="P7" s="639"/>
      <c r="Q7" s="640"/>
      <c r="R7" s="641">
        <v>4892</v>
      </c>
      <c r="S7" s="642"/>
      <c r="T7" s="642"/>
      <c r="U7" s="642"/>
      <c r="V7" s="642"/>
      <c r="W7" s="642"/>
      <c r="X7" s="642"/>
      <c r="Y7" s="643"/>
      <c r="Z7" s="644">
        <v>0</v>
      </c>
      <c r="AA7" s="644"/>
      <c r="AB7" s="644"/>
      <c r="AC7" s="644"/>
      <c r="AD7" s="645">
        <v>4892</v>
      </c>
      <c r="AE7" s="645"/>
      <c r="AF7" s="645"/>
      <c r="AG7" s="645"/>
      <c r="AH7" s="645"/>
      <c r="AI7" s="645"/>
      <c r="AJ7" s="645"/>
      <c r="AK7" s="645"/>
      <c r="AL7" s="646">
        <v>0.1</v>
      </c>
      <c r="AM7" s="647"/>
      <c r="AN7" s="647"/>
      <c r="AO7" s="648"/>
      <c r="AP7" s="638" t="s">
        <v>239</v>
      </c>
      <c r="AQ7" s="639"/>
      <c r="AR7" s="639"/>
      <c r="AS7" s="639"/>
      <c r="AT7" s="639"/>
      <c r="AU7" s="639"/>
      <c r="AV7" s="639"/>
      <c r="AW7" s="639"/>
      <c r="AX7" s="639"/>
      <c r="AY7" s="639"/>
      <c r="AZ7" s="639"/>
      <c r="BA7" s="639"/>
      <c r="BB7" s="639"/>
      <c r="BC7" s="639"/>
      <c r="BD7" s="639"/>
      <c r="BE7" s="639"/>
      <c r="BF7" s="640"/>
      <c r="BG7" s="641">
        <v>809521</v>
      </c>
      <c r="BH7" s="642"/>
      <c r="BI7" s="642"/>
      <c r="BJ7" s="642"/>
      <c r="BK7" s="642"/>
      <c r="BL7" s="642"/>
      <c r="BM7" s="642"/>
      <c r="BN7" s="643"/>
      <c r="BO7" s="644">
        <v>40</v>
      </c>
      <c r="BP7" s="644"/>
      <c r="BQ7" s="644"/>
      <c r="BR7" s="644"/>
      <c r="BS7" s="645" t="s">
        <v>130</v>
      </c>
      <c r="BT7" s="645"/>
      <c r="BU7" s="645"/>
      <c r="BV7" s="645"/>
      <c r="BW7" s="645"/>
      <c r="BX7" s="645"/>
      <c r="BY7" s="645"/>
      <c r="BZ7" s="645"/>
      <c r="CA7" s="645"/>
      <c r="CB7" s="649"/>
      <c r="CD7" s="656" t="s">
        <v>240</v>
      </c>
      <c r="CE7" s="657"/>
      <c r="CF7" s="657"/>
      <c r="CG7" s="657"/>
      <c r="CH7" s="657"/>
      <c r="CI7" s="657"/>
      <c r="CJ7" s="657"/>
      <c r="CK7" s="657"/>
      <c r="CL7" s="657"/>
      <c r="CM7" s="657"/>
      <c r="CN7" s="657"/>
      <c r="CO7" s="657"/>
      <c r="CP7" s="657"/>
      <c r="CQ7" s="658"/>
      <c r="CR7" s="641">
        <v>1443332</v>
      </c>
      <c r="CS7" s="642"/>
      <c r="CT7" s="642"/>
      <c r="CU7" s="642"/>
      <c r="CV7" s="642"/>
      <c r="CW7" s="642"/>
      <c r="CX7" s="642"/>
      <c r="CY7" s="643"/>
      <c r="CZ7" s="644">
        <v>13.8</v>
      </c>
      <c r="DA7" s="644"/>
      <c r="DB7" s="644"/>
      <c r="DC7" s="644"/>
      <c r="DD7" s="650">
        <v>119872</v>
      </c>
      <c r="DE7" s="642"/>
      <c r="DF7" s="642"/>
      <c r="DG7" s="642"/>
      <c r="DH7" s="642"/>
      <c r="DI7" s="642"/>
      <c r="DJ7" s="642"/>
      <c r="DK7" s="642"/>
      <c r="DL7" s="642"/>
      <c r="DM7" s="642"/>
      <c r="DN7" s="642"/>
      <c r="DO7" s="642"/>
      <c r="DP7" s="643"/>
      <c r="DQ7" s="650">
        <v>1127886</v>
      </c>
      <c r="DR7" s="642"/>
      <c r="DS7" s="642"/>
      <c r="DT7" s="642"/>
      <c r="DU7" s="642"/>
      <c r="DV7" s="642"/>
      <c r="DW7" s="642"/>
      <c r="DX7" s="642"/>
      <c r="DY7" s="642"/>
      <c r="DZ7" s="642"/>
      <c r="EA7" s="642"/>
      <c r="EB7" s="642"/>
      <c r="EC7" s="651"/>
    </row>
    <row r="8" spans="2:143" ht="11.25" customHeight="1" x14ac:dyDescent="0.2">
      <c r="B8" s="638" t="s">
        <v>241</v>
      </c>
      <c r="C8" s="639"/>
      <c r="D8" s="639"/>
      <c r="E8" s="639"/>
      <c r="F8" s="639"/>
      <c r="G8" s="639"/>
      <c r="H8" s="639"/>
      <c r="I8" s="639"/>
      <c r="J8" s="639"/>
      <c r="K8" s="639"/>
      <c r="L8" s="639"/>
      <c r="M8" s="639"/>
      <c r="N8" s="639"/>
      <c r="O8" s="639"/>
      <c r="P8" s="639"/>
      <c r="Q8" s="640"/>
      <c r="R8" s="641">
        <v>10208</v>
      </c>
      <c r="S8" s="642"/>
      <c r="T8" s="642"/>
      <c r="U8" s="642"/>
      <c r="V8" s="642"/>
      <c r="W8" s="642"/>
      <c r="X8" s="642"/>
      <c r="Y8" s="643"/>
      <c r="Z8" s="644">
        <v>0.1</v>
      </c>
      <c r="AA8" s="644"/>
      <c r="AB8" s="644"/>
      <c r="AC8" s="644"/>
      <c r="AD8" s="645">
        <v>10208</v>
      </c>
      <c r="AE8" s="645"/>
      <c r="AF8" s="645"/>
      <c r="AG8" s="645"/>
      <c r="AH8" s="645"/>
      <c r="AI8" s="645"/>
      <c r="AJ8" s="645"/>
      <c r="AK8" s="645"/>
      <c r="AL8" s="646">
        <v>0.2</v>
      </c>
      <c r="AM8" s="647"/>
      <c r="AN8" s="647"/>
      <c r="AO8" s="648"/>
      <c r="AP8" s="638" t="s">
        <v>242</v>
      </c>
      <c r="AQ8" s="639"/>
      <c r="AR8" s="639"/>
      <c r="AS8" s="639"/>
      <c r="AT8" s="639"/>
      <c r="AU8" s="639"/>
      <c r="AV8" s="639"/>
      <c r="AW8" s="639"/>
      <c r="AX8" s="639"/>
      <c r="AY8" s="639"/>
      <c r="AZ8" s="639"/>
      <c r="BA8" s="639"/>
      <c r="BB8" s="639"/>
      <c r="BC8" s="639"/>
      <c r="BD8" s="639"/>
      <c r="BE8" s="639"/>
      <c r="BF8" s="640"/>
      <c r="BG8" s="641">
        <v>32126</v>
      </c>
      <c r="BH8" s="642"/>
      <c r="BI8" s="642"/>
      <c r="BJ8" s="642"/>
      <c r="BK8" s="642"/>
      <c r="BL8" s="642"/>
      <c r="BM8" s="642"/>
      <c r="BN8" s="643"/>
      <c r="BO8" s="644">
        <v>1.6</v>
      </c>
      <c r="BP8" s="644"/>
      <c r="BQ8" s="644"/>
      <c r="BR8" s="644"/>
      <c r="BS8" s="650" t="s">
        <v>130</v>
      </c>
      <c r="BT8" s="642"/>
      <c r="BU8" s="642"/>
      <c r="BV8" s="642"/>
      <c r="BW8" s="642"/>
      <c r="BX8" s="642"/>
      <c r="BY8" s="642"/>
      <c r="BZ8" s="642"/>
      <c r="CA8" s="642"/>
      <c r="CB8" s="651"/>
      <c r="CD8" s="656" t="s">
        <v>243</v>
      </c>
      <c r="CE8" s="657"/>
      <c r="CF8" s="657"/>
      <c r="CG8" s="657"/>
      <c r="CH8" s="657"/>
      <c r="CI8" s="657"/>
      <c r="CJ8" s="657"/>
      <c r="CK8" s="657"/>
      <c r="CL8" s="657"/>
      <c r="CM8" s="657"/>
      <c r="CN8" s="657"/>
      <c r="CO8" s="657"/>
      <c r="CP8" s="657"/>
      <c r="CQ8" s="658"/>
      <c r="CR8" s="641">
        <v>2969796</v>
      </c>
      <c r="CS8" s="642"/>
      <c r="CT8" s="642"/>
      <c r="CU8" s="642"/>
      <c r="CV8" s="642"/>
      <c r="CW8" s="642"/>
      <c r="CX8" s="642"/>
      <c r="CY8" s="643"/>
      <c r="CZ8" s="644">
        <v>28.4</v>
      </c>
      <c r="DA8" s="644"/>
      <c r="DB8" s="644"/>
      <c r="DC8" s="644"/>
      <c r="DD8" s="650">
        <v>184713</v>
      </c>
      <c r="DE8" s="642"/>
      <c r="DF8" s="642"/>
      <c r="DG8" s="642"/>
      <c r="DH8" s="642"/>
      <c r="DI8" s="642"/>
      <c r="DJ8" s="642"/>
      <c r="DK8" s="642"/>
      <c r="DL8" s="642"/>
      <c r="DM8" s="642"/>
      <c r="DN8" s="642"/>
      <c r="DO8" s="642"/>
      <c r="DP8" s="643"/>
      <c r="DQ8" s="650">
        <v>1870316</v>
      </c>
      <c r="DR8" s="642"/>
      <c r="DS8" s="642"/>
      <c r="DT8" s="642"/>
      <c r="DU8" s="642"/>
      <c r="DV8" s="642"/>
      <c r="DW8" s="642"/>
      <c r="DX8" s="642"/>
      <c r="DY8" s="642"/>
      <c r="DZ8" s="642"/>
      <c r="EA8" s="642"/>
      <c r="EB8" s="642"/>
      <c r="EC8" s="651"/>
    </row>
    <row r="9" spans="2:143" ht="11.25" customHeight="1" x14ac:dyDescent="0.2">
      <c r="B9" s="638" t="s">
        <v>244</v>
      </c>
      <c r="C9" s="639"/>
      <c r="D9" s="639"/>
      <c r="E9" s="639"/>
      <c r="F9" s="639"/>
      <c r="G9" s="639"/>
      <c r="H9" s="639"/>
      <c r="I9" s="639"/>
      <c r="J9" s="639"/>
      <c r="K9" s="639"/>
      <c r="L9" s="639"/>
      <c r="M9" s="639"/>
      <c r="N9" s="639"/>
      <c r="O9" s="639"/>
      <c r="P9" s="639"/>
      <c r="Q9" s="640"/>
      <c r="R9" s="641">
        <v>7535</v>
      </c>
      <c r="S9" s="642"/>
      <c r="T9" s="642"/>
      <c r="U9" s="642"/>
      <c r="V9" s="642"/>
      <c r="W9" s="642"/>
      <c r="X9" s="642"/>
      <c r="Y9" s="643"/>
      <c r="Z9" s="644">
        <v>0.1</v>
      </c>
      <c r="AA9" s="644"/>
      <c r="AB9" s="644"/>
      <c r="AC9" s="644"/>
      <c r="AD9" s="645">
        <v>7535</v>
      </c>
      <c r="AE9" s="645"/>
      <c r="AF9" s="645"/>
      <c r="AG9" s="645"/>
      <c r="AH9" s="645"/>
      <c r="AI9" s="645"/>
      <c r="AJ9" s="645"/>
      <c r="AK9" s="645"/>
      <c r="AL9" s="646">
        <v>0.1</v>
      </c>
      <c r="AM9" s="647"/>
      <c r="AN9" s="647"/>
      <c r="AO9" s="648"/>
      <c r="AP9" s="638" t="s">
        <v>245</v>
      </c>
      <c r="AQ9" s="639"/>
      <c r="AR9" s="639"/>
      <c r="AS9" s="639"/>
      <c r="AT9" s="639"/>
      <c r="AU9" s="639"/>
      <c r="AV9" s="639"/>
      <c r="AW9" s="639"/>
      <c r="AX9" s="639"/>
      <c r="AY9" s="639"/>
      <c r="AZ9" s="639"/>
      <c r="BA9" s="639"/>
      <c r="BB9" s="639"/>
      <c r="BC9" s="639"/>
      <c r="BD9" s="639"/>
      <c r="BE9" s="639"/>
      <c r="BF9" s="640"/>
      <c r="BG9" s="641">
        <v>686530</v>
      </c>
      <c r="BH9" s="642"/>
      <c r="BI9" s="642"/>
      <c r="BJ9" s="642"/>
      <c r="BK9" s="642"/>
      <c r="BL9" s="642"/>
      <c r="BM9" s="642"/>
      <c r="BN9" s="643"/>
      <c r="BO9" s="644">
        <v>33.9</v>
      </c>
      <c r="BP9" s="644"/>
      <c r="BQ9" s="644"/>
      <c r="BR9" s="644"/>
      <c r="BS9" s="650" t="s">
        <v>130</v>
      </c>
      <c r="BT9" s="642"/>
      <c r="BU9" s="642"/>
      <c r="BV9" s="642"/>
      <c r="BW9" s="642"/>
      <c r="BX9" s="642"/>
      <c r="BY9" s="642"/>
      <c r="BZ9" s="642"/>
      <c r="CA9" s="642"/>
      <c r="CB9" s="651"/>
      <c r="CD9" s="656" t="s">
        <v>246</v>
      </c>
      <c r="CE9" s="657"/>
      <c r="CF9" s="657"/>
      <c r="CG9" s="657"/>
      <c r="CH9" s="657"/>
      <c r="CI9" s="657"/>
      <c r="CJ9" s="657"/>
      <c r="CK9" s="657"/>
      <c r="CL9" s="657"/>
      <c r="CM9" s="657"/>
      <c r="CN9" s="657"/>
      <c r="CO9" s="657"/>
      <c r="CP9" s="657"/>
      <c r="CQ9" s="658"/>
      <c r="CR9" s="641">
        <v>614192</v>
      </c>
      <c r="CS9" s="642"/>
      <c r="CT9" s="642"/>
      <c r="CU9" s="642"/>
      <c r="CV9" s="642"/>
      <c r="CW9" s="642"/>
      <c r="CX9" s="642"/>
      <c r="CY9" s="643"/>
      <c r="CZ9" s="644">
        <v>5.9</v>
      </c>
      <c r="DA9" s="644"/>
      <c r="DB9" s="644"/>
      <c r="DC9" s="644"/>
      <c r="DD9" s="650">
        <v>25850</v>
      </c>
      <c r="DE9" s="642"/>
      <c r="DF9" s="642"/>
      <c r="DG9" s="642"/>
      <c r="DH9" s="642"/>
      <c r="DI9" s="642"/>
      <c r="DJ9" s="642"/>
      <c r="DK9" s="642"/>
      <c r="DL9" s="642"/>
      <c r="DM9" s="642"/>
      <c r="DN9" s="642"/>
      <c r="DO9" s="642"/>
      <c r="DP9" s="643"/>
      <c r="DQ9" s="650">
        <v>510072</v>
      </c>
      <c r="DR9" s="642"/>
      <c r="DS9" s="642"/>
      <c r="DT9" s="642"/>
      <c r="DU9" s="642"/>
      <c r="DV9" s="642"/>
      <c r="DW9" s="642"/>
      <c r="DX9" s="642"/>
      <c r="DY9" s="642"/>
      <c r="DZ9" s="642"/>
      <c r="EA9" s="642"/>
      <c r="EB9" s="642"/>
      <c r="EC9" s="651"/>
    </row>
    <row r="10" spans="2:143" ht="11.25" customHeight="1" x14ac:dyDescent="0.2">
      <c r="B10" s="638" t="s">
        <v>247</v>
      </c>
      <c r="C10" s="639"/>
      <c r="D10" s="639"/>
      <c r="E10" s="639"/>
      <c r="F10" s="639"/>
      <c r="G10" s="639"/>
      <c r="H10" s="639"/>
      <c r="I10" s="639"/>
      <c r="J10" s="639"/>
      <c r="K10" s="639"/>
      <c r="L10" s="639"/>
      <c r="M10" s="639"/>
      <c r="N10" s="639"/>
      <c r="O10" s="639"/>
      <c r="P10" s="639"/>
      <c r="Q10" s="640"/>
      <c r="R10" s="641" t="s">
        <v>236</v>
      </c>
      <c r="S10" s="642"/>
      <c r="T10" s="642"/>
      <c r="U10" s="642"/>
      <c r="V10" s="642"/>
      <c r="W10" s="642"/>
      <c r="X10" s="642"/>
      <c r="Y10" s="643"/>
      <c r="Z10" s="644" t="s">
        <v>236</v>
      </c>
      <c r="AA10" s="644"/>
      <c r="AB10" s="644"/>
      <c r="AC10" s="644"/>
      <c r="AD10" s="645" t="s">
        <v>130</v>
      </c>
      <c r="AE10" s="645"/>
      <c r="AF10" s="645"/>
      <c r="AG10" s="645"/>
      <c r="AH10" s="645"/>
      <c r="AI10" s="645"/>
      <c r="AJ10" s="645"/>
      <c r="AK10" s="645"/>
      <c r="AL10" s="646" t="s">
        <v>236</v>
      </c>
      <c r="AM10" s="647"/>
      <c r="AN10" s="647"/>
      <c r="AO10" s="648"/>
      <c r="AP10" s="638" t="s">
        <v>248</v>
      </c>
      <c r="AQ10" s="639"/>
      <c r="AR10" s="639"/>
      <c r="AS10" s="639"/>
      <c r="AT10" s="639"/>
      <c r="AU10" s="639"/>
      <c r="AV10" s="639"/>
      <c r="AW10" s="639"/>
      <c r="AX10" s="639"/>
      <c r="AY10" s="639"/>
      <c r="AZ10" s="639"/>
      <c r="BA10" s="639"/>
      <c r="BB10" s="639"/>
      <c r="BC10" s="639"/>
      <c r="BD10" s="639"/>
      <c r="BE10" s="639"/>
      <c r="BF10" s="640"/>
      <c r="BG10" s="641">
        <v>40718</v>
      </c>
      <c r="BH10" s="642"/>
      <c r="BI10" s="642"/>
      <c r="BJ10" s="642"/>
      <c r="BK10" s="642"/>
      <c r="BL10" s="642"/>
      <c r="BM10" s="642"/>
      <c r="BN10" s="643"/>
      <c r="BO10" s="644">
        <v>2</v>
      </c>
      <c r="BP10" s="644"/>
      <c r="BQ10" s="644"/>
      <c r="BR10" s="644"/>
      <c r="BS10" s="650" t="s">
        <v>236</v>
      </c>
      <c r="BT10" s="642"/>
      <c r="BU10" s="642"/>
      <c r="BV10" s="642"/>
      <c r="BW10" s="642"/>
      <c r="BX10" s="642"/>
      <c r="BY10" s="642"/>
      <c r="BZ10" s="642"/>
      <c r="CA10" s="642"/>
      <c r="CB10" s="651"/>
      <c r="CD10" s="656" t="s">
        <v>249</v>
      </c>
      <c r="CE10" s="657"/>
      <c r="CF10" s="657"/>
      <c r="CG10" s="657"/>
      <c r="CH10" s="657"/>
      <c r="CI10" s="657"/>
      <c r="CJ10" s="657"/>
      <c r="CK10" s="657"/>
      <c r="CL10" s="657"/>
      <c r="CM10" s="657"/>
      <c r="CN10" s="657"/>
      <c r="CO10" s="657"/>
      <c r="CP10" s="657"/>
      <c r="CQ10" s="658"/>
      <c r="CR10" s="641">
        <v>4356</v>
      </c>
      <c r="CS10" s="642"/>
      <c r="CT10" s="642"/>
      <c r="CU10" s="642"/>
      <c r="CV10" s="642"/>
      <c r="CW10" s="642"/>
      <c r="CX10" s="642"/>
      <c r="CY10" s="643"/>
      <c r="CZ10" s="644">
        <v>0</v>
      </c>
      <c r="DA10" s="644"/>
      <c r="DB10" s="644"/>
      <c r="DC10" s="644"/>
      <c r="DD10" s="650" t="s">
        <v>130</v>
      </c>
      <c r="DE10" s="642"/>
      <c r="DF10" s="642"/>
      <c r="DG10" s="642"/>
      <c r="DH10" s="642"/>
      <c r="DI10" s="642"/>
      <c r="DJ10" s="642"/>
      <c r="DK10" s="642"/>
      <c r="DL10" s="642"/>
      <c r="DM10" s="642"/>
      <c r="DN10" s="642"/>
      <c r="DO10" s="642"/>
      <c r="DP10" s="643"/>
      <c r="DQ10" s="650">
        <v>4356</v>
      </c>
      <c r="DR10" s="642"/>
      <c r="DS10" s="642"/>
      <c r="DT10" s="642"/>
      <c r="DU10" s="642"/>
      <c r="DV10" s="642"/>
      <c r="DW10" s="642"/>
      <c r="DX10" s="642"/>
      <c r="DY10" s="642"/>
      <c r="DZ10" s="642"/>
      <c r="EA10" s="642"/>
      <c r="EB10" s="642"/>
      <c r="EC10" s="651"/>
    </row>
    <row r="11" spans="2:143" ht="11.25" customHeight="1" x14ac:dyDescent="0.2">
      <c r="B11" s="638" t="s">
        <v>250</v>
      </c>
      <c r="C11" s="639"/>
      <c r="D11" s="639"/>
      <c r="E11" s="639"/>
      <c r="F11" s="639"/>
      <c r="G11" s="639"/>
      <c r="H11" s="639"/>
      <c r="I11" s="639"/>
      <c r="J11" s="639"/>
      <c r="K11" s="639"/>
      <c r="L11" s="639"/>
      <c r="M11" s="639"/>
      <c r="N11" s="639"/>
      <c r="O11" s="639"/>
      <c r="P11" s="639"/>
      <c r="Q11" s="640"/>
      <c r="R11" s="641" t="s">
        <v>130</v>
      </c>
      <c r="S11" s="642"/>
      <c r="T11" s="642"/>
      <c r="U11" s="642"/>
      <c r="V11" s="642"/>
      <c r="W11" s="642"/>
      <c r="X11" s="642"/>
      <c r="Y11" s="643"/>
      <c r="Z11" s="644" t="s">
        <v>130</v>
      </c>
      <c r="AA11" s="644"/>
      <c r="AB11" s="644"/>
      <c r="AC11" s="644"/>
      <c r="AD11" s="645" t="s">
        <v>130</v>
      </c>
      <c r="AE11" s="645"/>
      <c r="AF11" s="645"/>
      <c r="AG11" s="645"/>
      <c r="AH11" s="645"/>
      <c r="AI11" s="645"/>
      <c r="AJ11" s="645"/>
      <c r="AK11" s="645"/>
      <c r="AL11" s="646" t="s">
        <v>236</v>
      </c>
      <c r="AM11" s="647"/>
      <c r="AN11" s="647"/>
      <c r="AO11" s="648"/>
      <c r="AP11" s="638" t="s">
        <v>251</v>
      </c>
      <c r="AQ11" s="639"/>
      <c r="AR11" s="639"/>
      <c r="AS11" s="639"/>
      <c r="AT11" s="639"/>
      <c r="AU11" s="639"/>
      <c r="AV11" s="639"/>
      <c r="AW11" s="639"/>
      <c r="AX11" s="639"/>
      <c r="AY11" s="639"/>
      <c r="AZ11" s="639"/>
      <c r="BA11" s="639"/>
      <c r="BB11" s="639"/>
      <c r="BC11" s="639"/>
      <c r="BD11" s="639"/>
      <c r="BE11" s="639"/>
      <c r="BF11" s="640"/>
      <c r="BG11" s="641">
        <v>50147</v>
      </c>
      <c r="BH11" s="642"/>
      <c r="BI11" s="642"/>
      <c r="BJ11" s="642"/>
      <c r="BK11" s="642"/>
      <c r="BL11" s="642"/>
      <c r="BM11" s="642"/>
      <c r="BN11" s="643"/>
      <c r="BO11" s="644">
        <v>2.5</v>
      </c>
      <c r="BP11" s="644"/>
      <c r="BQ11" s="644"/>
      <c r="BR11" s="644"/>
      <c r="BS11" s="650" t="s">
        <v>236</v>
      </c>
      <c r="BT11" s="642"/>
      <c r="BU11" s="642"/>
      <c r="BV11" s="642"/>
      <c r="BW11" s="642"/>
      <c r="BX11" s="642"/>
      <c r="BY11" s="642"/>
      <c r="BZ11" s="642"/>
      <c r="CA11" s="642"/>
      <c r="CB11" s="651"/>
      <c r="CD11" s="656" t="s">
        <v>252</v>
      </c>
      <c r="CE11" s="657"/>
      <c r="CF11" s="657"/>
      <c r="CG11" s="657"/>
      <c r="CH11" s="657"/>
      <c r="CI11" s="657"/>
      <c r="CJ11" s="657"/>
      <c r="CK11" s="657"/>
      <c r="CL11" s="657"/>
      <c r="CM11" s="657"/>
      <c r="CN11" s="657"/>
      <c r="CO11" s="657"/>
      <c r="CP11" s="657"/>
      <c r="CQ11" s="658"/>
      <c r="CR11" s="641">
        <v>838842</v>
      </c>
      <c r="CS11" s="642"/>
      <c r="CT11" s="642"/>
      <c r="CU11" s="642"/>
      <c r="CV11" s="642"/>
      <c r="CW11" s="642"/>
      <c r="CX11" s="642"/>
      <c r="CY11" s="643"/>
      <c r="CZ11" s="644">
        <v>8</v>
      </c>
      <c r="DA11" s="644"/>
      <c r="DB11" s="644"/>
      <c r="DC11" s="644"/>
      <c r="DD11" s="650">
        <v>281535</v>
      </c>
      <c r="DE11" s="642"/>
      <c r="DF11" s="642"/>
      <c r="DG11" s="642"/>
      <c r="DH11" s="642"/>
      <c r="DI11" s="642"/>
      <c r="DJ11" s="642"/>
      <c r="DK11" s="642"/>
      <c r="DL11" s="642"/>
      <c r="DM11" s="642"/>
      <c r="DN11" s="642"/>
      <c r="DO11" s="642"/>
      <c r="DP11" s="643"/>
      <c r="DQ11" s="650">
        <v>473637</v>
      </c>
      <c r="DR11" s="642"/>
      <c r="DS11" s="642"/>
      <c r="DT11" s="642"/>
      <c r="DU11" s="642"/>
      <c r="DV11" s="642"/>
      <c r="DW11" s="642"/>
      <c r="DX11" s="642"/>
      <c r="DY11" s="642"/>
      <c r="DZ11" s="642"/>
      <c r="EA11" s="642"/>
      <c r="EB11" s="642"/>
      <c r="EC11" s="651"/>
    </row>
    <row r="12" spans="2:143" ht="11.25" customHeight="1" x14ac:dyDescent="0.2">
      <c r="B12" s="638" t="s">
        <v>253</v>
      </c>
      <c r="C12" s="639"/>
      <c r="D12" s="639"/>
      <c r="E12" s="639"/>
      <c r="F12" s="639"/>
      <c r="G12" s="639"/>
      <c r="H12" s="639"/>
      <c r="I12" s="639"/>
      <c r="J12" s="639"/>
      <c r="K12" s="639"/>
      <c r="L12" s="639"/>
      <c r="M12" s="639"/>
      <c r="N12" s="639"/>
      <c r="O12" s="639"/>
      <c r="P12" s="639"/>
      <c r="Q12" s="640"/>
      <c r="R12" s="641">
        <v>323474</v>
      </c>
      <c r="S12" s="642"/>
      <c r="T12" s="642"/>
      <c r="U12" s="642"/>
      <c r="V12" s="642"/>
      <c r="W12" s="642"/>
      <c r="X12" s="642"/>
      <c r="Y12" s="643"/>
      <c r="Z12" s="644">
        <v>2.9</v>
      </c>
      <c r="AA12" s="644"/>
      <c r="AB12" s="644"/>
      <c r="AC12" s="644"/>
      <c r="AD12" s="645">
        <v>323474</v>
      </c>
      <c r="AE12" s="645"/>
      <c r="AF12" s="645"/>
      <c r="AG12" s="645"/>
      <c r="AH12" s="645"/>
      <c r="AI12" s="645"/>
      <c r="AJ12" s="645"/>
      <c r="AK12" s="645"/>
      <c r="AL12" s="646">
        <v>4.9000000000000004</v>
      </c>
      <c r="AM12" s="647"/>
      <c r="AN12" s="647"/>
      <c r="AO12" s="648"/>
      <c r="AP12" s="638" t="s">
        <v>254</v>
      </c>
      <c r="AQ12" s="639"/>
      <c r="AR12" s="639"/>
      <c r="AS12" s="639"/>
      <c r="AT12" s="639"/>
      <c r="AU12" s="639"/>
      <c r="AV12" s="639"/>
      <c r="AW12" s="639"/>
      <c r="AX12" s="639"/>
      <c r="AY12" s="639"/>
      <c r="AZ12" s="639"/>
      <c r="BA12" s="639"/>
      <c r="BB12" s="639"/>
      <c r="BC12" s="639"/>
      <c r="BD12" s="639"/>
      <c r="BE12" s="639"/>
      <c r="BF12" s="640"/>
      <c r="BG12" s="641">
        <v>1035939</v>
      </c>
      <c r="BH12" s="642"/>
      <c r="BI12" s="642"/>
      <c r="BJ12" s="642"/>
      <c r="BK12" s="642"/>
      <c r="BL12" s="642"/>
      <c r="BM12" s="642"/>
      <c r="BN12" s="643"/>
      <c r="BO12" s="644">
        <v>51.2</v>
      </c>
      <c r="BP12" s="644"/>
      <c r="BQ12" s="644"/>
      <c r="BR12" s="644"/>
      <c r="BS12" s="650" t="s">
        <v>130</v>
      </c>
      <c r="BT12" s="642"/>
      <c r="BU12" s="642"/>
      <c r="BV12" s="642"/>
      <c r="BW12" s="642"/>
      <c r="BX12" s="642"/>
      <c r="BY12" s="642"/>
      <c r="BZ12" s="642"/>
      <c r="CA12" s="642"/>
      <c r="CB12" s="651"/>
      <c r="CD12" s="656" t="s">
        <v>255</v>
      </c>
      <c r="CE12" s="657"/>
      <c r="CF12" s="657"/>
      <c r="CG12" s="657"/>
      <c r="CH12" s="657"/>
      <c r="CI12" s="657"/>
      <c r="CJ12" s="657"/>
      <c r="CK12" s="657"/>
      <c r="CL12" s="657"/>
      <c r="CM12" s="657"/>
      <c r="CN12" s="657"/>
      <c r="CO12" s="657"/>
      <c r="CP12" s="657"/>
      <c r="CQ12" s="658"/>
      <c r="CR12" s="641">
        <v>243313</v>
      </c>
      <c r="CS12" s="642"/>
      <c r="CT12" s="642"/>
      <c r="CU12" s="642"/>
      <c r="CV12" s="642"/>
      <c r="CW12" s="642"/>
      <c r="CX12" s="642"/>
      <c r="CY12" s="643"/>
      <c r="CZ12" s="644">
        <v>2.2999999999999998</v>
      </c>
      <c r="DA12" s="644"/>
      <c r="DB12" s="644"/>
      <c r="DC12" s="644"/>
      <c r="DD12" s="650">
        <v>2696</v>
      </c>
      <c r="DE12" s="642"/>
      <c r="DF12" s="642"/>
      <c r="DG12" s="642"/>
      <c r="DH12" s="642"/>
      <c r="DI12" s="642"/>
      <c r="DJ12" s="642"/>
      <c r="DK12" s="642"/>
      <c r="DL12" s="642"/>
      <c r="DM12" s="642"/>
      <c r="DN12" s="642"/>
      <c r="DO12" s="642"/>
      <c r="DP12" s="643"/>
      <c r="DQ12" s="650">
        <v>90523</v>
      </c>
      <c r="DR12" s="642"/>
      <c r="DS12" s="642"/>
      <c r="DT12" s="642"/>
      <c r="DU12" s="642"/>
      <c r="DV12" s="642"/>
      <c r="DW12" s="642"/>
      <c r="DX12" s="642"/>
      <c r="DY12" s="642"/>
      <c r="DZ12" s="642"/>
      <c r="EA12" s="642"/>
      <c r="EB12" s="642"/>
      <c r="EC12" s="651"/>
    </row>
    <row r="13" spans="2:143" ht="11.25" customHeight="1" x14ac:dyDescent="0.2">
      <c r="B13" s="638" t="s">
        <v>256</v>
      </c>
      <c r="C13" s="639"/>
      <c r="D13" s="639"/>
      <c r="E13" s="639"/>
      <c r="F13" s="639"/>
      <c r="G13" s="639"/>
      <c r="H13" s="639"/>
      <c r="I13" s="639"/>
      <c r="J13" s="639"/>
      <c r="K13" s="639"/>
      <c r="L13" s="639"/>
      <c r="M13" s="639"/>
      <c r="N13" s="639"/>
      <c r="O13" s="639"/>
      <c r="P13" s="639"/>
      <c r="Q13" s="640"/>
      <c r="R13" s="641">
        <v>38137</v>
      </c>
      <c r="S13" s="642"/>
      <c r="T13" s="642"/>
      <c r="U13" s="642"/>
      <c r="V13" s="642"/>
      <c r="W13" s="642"/>
      <c r="X13" s="642"/>
      <c r="Y13" s="643"/>
      <c r="Z13" s="644">
        <v>0.3</v>
      </c>
      <c r="AA13" s="644"/>
      <c r="AB13" s="644"/>
      <c r="AC13" s="644"/>
      <c r="AD13" s="645">
        <v>38137</v>
      </c>
      <c r="AE13" s="645"/>
      <c r="AF13" s="645"/>
      <c r="AG13" s="645"/>
      <c r="AH13" s="645"/>
      <c r="AI13" s="645"/>
      <c r="AJ13" s="645"/>
      <c r="AK13" s="645"/>
      <c r="AL13" s="646">
        <v>0.6</v>
      </c>
      <c r="AM13" s="647"/>
      <c r="AN13" s="647"/>
      <c r="AO13" s="648"/>
      <c r="AP13" s="638" t="s">
        <v>257</v>
      </c>
      <c r="AQ13" s="639"/>
      <c r="AR13" s="639"/>
      <c r="AS13" s="639"/>
      <c r="AT13" s="639"/>
      <c r="AU13" s="639"/>
      <c r="AV13" s="639"/>
      <c r="AW13" s="639"/>
      <c r="AX13" s="639"/>
      <c r="AY13" s="639"/>
      <c r="AZ13" s="639"/>
      <c r="BA13" s="639"/>
      <c r="BB13" s="639"/>
      <c r="BC13" s="639"/>
      <c r="BD13" s="639"/>
      <c r="BE13" s="639"/>
      <c r="BF13" s="640"/>
      <c r="BG13" s="641">
        <v>1033098</v>
      </c>
      <c r="BH13" s="642"/>
      <c r="BI13" s="642"/>
      <c r="BJ13" s="642"/>
      <c r="BK13" s="642"/>
      <c r="BL13" s="642"/>
      <c r="BM13" s="642"/>
      <c r="BN13" s="643"/>
      <c r="BO13" s="644">
        <v>51</v>
      </c>
      <c r="BP13" s="644"/>
      <c r="BQ13" s="644"/>
      <c r="BR13" s="644"/>
      <c r="BS13" s="650" t="s">
        <v>130</v>
      </c>
      <c r="BT13" s="642"/>
      <c r="BU13" s="642"/>
      <c r="BV13" s="642"/>
      <c r="BW13" s="642"/>
      <c r="BX13" s="642"/>
      <c r="BY13" s="642"/>
      <c r="BZ13" s="642"/>
      <c r="CA13" s="642"/>
      <c r="CB13" s="651"/>
      <c r="CD13" s="656" t="s">
        <v>258</v>
      </c>
      <c r="CE13" s="657"/>
      <c r="CF13" s="657"/>
      <c r="CG13" s="657"/>
      <c r="CH13" s="657"/>
      <c r="CI13" s="657"/>
      <c r="CJ13" s="657"/>
      <c r="CK13" s="657"/>
      <c r="CL13" s="657"/>
      <c r="CM13" s="657"/>
      <c r="CN13" s="657"/>
      <c r="CO13" s="657"/>
      <c r="CP13" s="657"/>
      <c r="CQ13" s="658"/>
      <c r="CR13" s="641">
        <v>580329</v>
      </c>
      <c r="CS13" s="642"/>
      <c r="CT13" s="642"/>
      <c r="CU13" s="642"/>
      <c r="CV13" s="642"/>
      <c r="CW13" s="642"/>
      <c r="CX13" s="642"/>
      <c r="CY13" s="643"/>
      <c r="CZ13" s="644">
        <v>5.5</v>
      </c>
      <c r="DA13" s="644"/>
      <c r="DB13" s="644"/>
      <c r="DC13" s="644"/>
      <c r="DD13" s="650">
        <v>335364</v>
      </c>
      <c r="DE13" s="642"/>
      <c r="DF13" s="642"/>
      <c r="DG13" s="642"/>
      <c r="DH13" s="642"/>
      <c r="DI13" s="642"/>
      <c r="DJ13" s="642"/>
      <c r="DK13" s="642"/>
      <c r="DL13" s="642"/>
      <c r="DM13" s="642"/>
      <c r="DN13" s="642"/>
      <c r="DO13" s="642"/>
      <c r="DP13" s="643"/>
      <c r="DQ13" s="650">
        <v>373127</v>
      </c>
      <c r="DR13" s="642"/>
      <c r="DS13" s="642"/>
      <c r="DT13" s="642"/>
      <c r="DU13" s="642"/>
      <c r="DV13" s="642"/>
      <c r="DW13" s="642"/>
      <c r="DX13" s="642"/>
      <c r="DY13" s="642"/>
      <c r="DZ13" s="642"/>
      <c r="EA13" s="642"/>
      <c r="EB13" s="642"/>
      <c r="EC13" s="651"/>
    </row>
    <row r="14" spans="2:143" ht="11.25" customHeight="1" x14ac:dyDescent="0.2">
      <c r="B14" s="638" t="s">
        <v>259</v>
      </c>
      <c r="C14" s="639"/>
      <c r="D14" s="639"/>
      <c r="E14" s="639"/>
      <c r="F14" s="639"/>
      <c r="G14" s="639"/>
      <c r="H14" s="639"/>
      <c r="I14" s="639"/>
      <c r="J14" s="639"/>
      <c r="K14" s="639"/>
      <c r="L14" s="639"/>
      <c r="M14" s="639"/>
      <c r="N14" s="639"/>
      <c r="O14" s="639"/>
      <c r="P14" s="639"/>
      <c r="Q14" s="640"/>
      <c r="R14" s="641" t="s">
        <v>130</v>
      </c>
      <c r="S14" s="642"/>
      <c r="T14" s="642"/>
      <c r="U14" s="642"/>
      <c r="V14" s="642"/>
      <c r="W14" s="642"/>
      <c r="X14" s="642"/>
      <c r="Y14" s="643"/>
      <c r="Z14" s="644" t="s">
        <v>130</v>
      </c>
      <c r="AA14" s="644"/>
      <c r="AB14" s="644"/>
      <c r="AC14" s="644"/>
      <c r="AD14" s="645" t="s">
        <v>236</v>
      </c>
      <c r="AE14" s="645"/>
      <c r="AF14" s="645"/>
      <c r="AG14" s="645"/>
      <c r="AH14" s="645"/>
      <c r="AI14" s="645"/>
      <c r="AJ14" s="645"/>
      <c r="AK14" s="645"/>
      <c r="AL14" s="646" t="s">
        <v>130</v>
      </c>
      <c r="AM14" s="647"/>
      <c r="AN14" s="647"/>
      <c r="AO14" s="648"/>
      <c r="AP14" s="638" t="s">
        <v>260</v>
      </c>
      <c r="AQ14" s="639"/>
      <c r="AR14" s="639"/>
      <c r="AS14" s="639"/>
      <c r="AT14" s="639"/>
      <c r="AU14" s="639"/>
      <c r="AV14" s="639"/>
      <c r="AW14" s="639"/>
      <c r="AX14" s="639"/>
      <c r="AY14" s="639"/>
      <c r="AZ14" s="639"/>
      <c r="BA14" s="639"/>
      <c r="BB14" s="639"/>
      <c r="BC14" s="639"/>
      <c r="BD14" s="639"/>
      <c r="BE14" s="639"/>
      <c r="BF14" s="640"/>
      <c r="BG14" s="641">
        <v>73573</v>
      </c>
      <c r="BH14" s="642"/>
      <c r="BI14" s="642"/>
      <c r="BJ14" s="642"/>
      <c r="BK14" s="642"/>
      <c r="BL14" s="642"/>
      <c r="BM14" s="642"/>
      <c r="BN14" s="643"/>
      <c r="BO14" s="644">
        <v>3.6</v>
      </c>
      <c r="BP14" s="644"/>
      <c r="BQ14" s="644"/>
      <c r="BR14" s="644"/>
      <c r="BS14" s="650" t="s">
        <v>130</v>
      </c>
      <c r="BT14" s="642"/>
      <c r="BU14" s="642"/>
      <c r="BV14" s="642"/>
      <c r="BW14" s="642"/>
      <c r="BX14" s="642"/>
      <c r="BY14" s="642"/>
      <c r="BZ14" s="642"/>
      <c r="CA14" s="642"/>
      <c r="CB14" s="651"/>
      <c r="CD14" s="656" t="s">
        <v>261</v>
      </c>
      <c r="CE14" s="657"/>
      <c r="CF14" s="657"/>
      <c r="CG14" s="657"/>
      <c r="CH14" s="657"/>
      <c r="CI14" s="657"/>
      <c r="CJ14" s="657"/>
      <c r="CK14" s="657"/>
      <c r="CL14" s="657"/>
      <c r="CM14" s="657"/>
      <c r="CN14" s="657"/>
      <c r="CO14" s="657"/>
      <c r="CP14" s="657"/>
      <c r="CQ14" s="658"/>
      <c r="CR14" s="641">
        <v>580392</v>
      </c>
      <c r="CS14" s="642"/>
      <c r="CT14" s="642"/>
      <c r="CU14" s="642"/>
      <c r="CV14" s="642"/>
      <c r="CW14" s="642"/>
      <c r="CX14" s="642"/>
      <c r="CY14" s="643"/>
      <c r="CZ14" s="644">
        <v>5.5</v>
      </c>
      <c r="DA14" s="644"/>
      <c r="DB14" s="644"/>
      <c r="DC14" s="644"/>
      <c r="DD14" s="650">
        <v>119710</v>
      </c>
      <c r="DE14" s="642"/>
      <c r="DF14" s="642"/>
      <c r="DG14" s="642"/>
      <c r="DH14" s="642"/>
      <c r="DI14" s="642"/>
      <c r="DJ14" s="642"/>
      <c r="DK14" s="642"/>
      <c r="DL14" s="642"/>
      <c r="DM14" s="642"/>
      <c r="DN14" s="642"/>
      <c r="DO14" s="642"/>
      <c r="DP14" s="643"/>
      <c r="DQ14" s="650">
        <v>466064</v>
      </c>
      <c r="DR14" s="642"/>
      <c r="DS14" s="642"/>
      <c r="DT14" s="642"/>
      <c r="DU14" s="642"/>
      <c r="DV14" s="642"/>
      <c r="DW14" s="642"/>
      <c r="DX14" s="642"/>
      <c r="DY14" s="642"/>
      <c r="DZ14" s="642"/>
      <c r="EA14" s="642"/>
      <c r="EB14" s="642"/>
      <c r="EC14" s="651"/>
    </row>
    <row r="15" spans="2:143" ht="11.25" customHeight="1" x14ac:dyDescent="0.2">
      <c r="B15" s="638" t="s">
        <v>262</v>
      </c>
      <c r="C15" s="639"/>
      <c r="D15" s="639"/>
      <c r="E15" s="639"/>
      <c r="F15" s="639"/>
      <c r="G15" s="639"/>
      <c r="H15" s="639"/>
      <c r="I15" s="639"/>
      <c r="J15" s="639"/>
      <c r="K15" s="639"/>
      <c r="L15" s="639"/>
      <c r="M15" s="639"/>
      <c r="N15" s="639"/>
      <c r="O15" s="639"/>
      <c r="P15" s="639"/>
      <c r="Q15" s="640"/>
      <c r="R15" s="641">
        <v>35034</v>
      </c>
      <c r="S15" s="642"/>
      <c r="T15" s="642"/>
      <c r="U15" s="642"/>
      <c r="V15" s="642"/>
      <c r="W15" s="642"/>
      <c r="X15" s="642"/>
      <c r="Y15" s="643"/>
      <c r="Z15" s="644">
        <v>0.3</v>
      </c>
      <c r="AA15" s="644"/>
      <c r="AB15" s="644"/>
      <c r="AC15" s="644"/>
      <c r="AD15" s="645">
        <v>35034</v>
      </c>
      <c r="AE15" s="645"/>
      <c r="AF15" s="645"/>
      <c r="AG15" s="645"/>
      <c r="AH15" s="645"/>
      <c r="AI15" s="645"/>
      <c r="AJ15" s="645"/>
      <c r="AK15" s="645"/>
      <c r="AL15" s="646">
        <v>0.5</v>
      </c>
      <c r="AM15" s="647"/>
      <c r="AN15" s="647"/>
      <c r="AO15" s="648"/>
      <c r="AP15" s="638" t="s">
        <v>263</v>
      </c>
      <c r="AQ15" s="639"/>
      <c r="AR15" s="639"/>
      <c r="AS15" s="639"/>
      <c r="AT15" s="639"/>
      <c r="AU15" s="639"/>
      <c r="AV15" s="639"/>
      <c r="AW15" s="639"/>
      <c r="AX15" s="639"/>
      <c r="AY15" s="639"/>
      <c r="AZ15" s="639"/>
      <c r="BA15" s="639"/>
      <c r="BB15" s="639"/>
      <c r="BC15" s="639"/>
      <c r="BD15" s="639"/>
      <c r="BE15" s="639"/>
      <c r="BF15" s="640"/>
      <c r="BG15" s="641">
        <v>103673</v>
      </c>
      <c r="BH15" s="642"/>
      <c r="BI15" s="642"/>
      <c r="BJ15" s="642"/>
      <c r="BK15" s="642"/>
      <c r="BL15" s="642"/>
      <c r="BM15" s="642"/>
      <c r="BN15" s="643"/>
      <c r="BO15" s="644">
        <v>5.0999999999999996</v>
      </c>
      <c r="BP15" s="644"/>
      <c r="BQ15" s="644"/>
      <c r="BR15" s="644"/>
      <c r="BS15" s="650" t="s">
        <v>130</v>
      </c>
      <c r="BT15" s="642"/>
      <c r="BU15" s="642"/>
      <c r="BV15" s="642"/>
      <c r="BW15" s="642"/>
      <c r="BX15" s="642"/>
      <c r="BY15" s="642"/>
      <c r="BZ15" s="642"/>
      <c r="CA15" s="642"/>
      <c r="CB15" s="651"/>
      <c r="CD15" s="656" t="s">
        <v>264</v>
      </c>
      <c r="CE15" s="657"/>
      <c r="CF15" s="657"/>
      <c r="CG15" s="657"/>
      <c r="CH15" s="657"/>
      <c r="CI15" s="657"/>
      <c r="CJ15" s="657"/>
      <c r="CK15" s="657"/>
      <c r="CL15" s="657"/>
      <c r="CM15" s="657"/>
      <c r="CN15" s="657"/>
      <c r="CO15" s="657"/>
      <c r="CP15" s="657"/>
      <c r="CQ15" s="658"/>
      <c r="CR15" s="641">
        <v>1565564</v>
      </c>
      <c r="CS15" s="642"/>
      <c r="CT15" s="642"/>
      <c r="CU15" s="642"/>
      <c r="CV15" s="642"/>
      <c r="CW15" s="642"/>
      <c r="CX15" s="642"/>
      <c r="CY15" s="643"/>
      <c r="CZ15" s="644">
        <v>14.9</v>
      </c>
      <c r="DA15" s="644"/>
      <c r="DB15" s="644"/>
      <c r="DC15" s="644"/>
      <c r="DD15" s="650">
        <v>342628</v>
      </c>
      <c r="DE15" s="642"/>
      <c r="DF15" s="642"/>
      <c r="DG15" s="642"/>
      <c r="DH15" s="642"/>
      <c r="DI15" s="642"/>
      <c r="DJ15" s="642"/>
      <c r="DK15" s="642"/>
      <c r="DL15" s="642"/>
      <c r="DM15" s="642"/>
      <c r="DN15" s="642"/>
      <c r="DO15" s="642"/>
      <c r="DP15" s="643"/>
      <c r="DQ15" s="650">
        <v>1079097</v>
      </c>
      <c r="DR15" s="642"/>
      <c r="DS15" s="642"/>
      <c r="DT15" s="642"/>
      <c r="DU15" s="642"/>
      <c r="DV15" s="642"/>
      <c r="DW15" s="642"/>
      <c r="DX15" s="642"/>
      <c r="DY15" s="642"/>
      <c r="DZ15" s="642"/>
      <c r="EA15" s="642"/>
      <c r="EB15" s="642"/>
      <c r="EC15" s="651"/>
    </row>
    <row r="16" spans="2:143" ht="11.25" customHeight="1" x14ac:dyDescent="0.2">
      <c r="B16" s="638" t="s">
        <v>265</v>
      </c>
      <c r="C16" s="639"/>
      <c r="D16" s="639"/>
      <c r="E16" s="639"/>
      <c r="F16" s="639"/>
      <c r="G16" s="639"/>
      <c r="H16" s="639"/>
      <c r="I16" s="639"/>
      <c r="J16" s="639"/>
      <c r="K16" s="639"/>
      <c r="L16" s="639"/>
      <c r="M16" s="639"/>
      <c r="N16" s="639"/>
      <c r="O16" s="639"/>
      <c r="P16" s="639"/>
      <c r="Q16" s="640"/>
      <c r="R16" s="641" t="s">
        <v>130</v>
      </c>
      <c r="S16" s="642"/>
      <c r="T16" s="642"/>
      <c r="U16" s="642"/>
      <c r="V16" s="642"/>
      <c r="W16" s="642"/>
      <c r="X16" s="642"/>
      <c r="Y16" s="643"/>
      <c r="Z16" s="644" t="s">
        <v>130</v>
      </c>
      <c r="AA16" s="644"/>
      <c r="AB16" s="644"/>
      <c r="AC16" s="644"/>
      <c r="AD16" s="645" t="s">
        <v>236</v>
      </c>
      <c r="AE16" s="645"/>
      <c r="AF16" s="645"/>
      <c r="AG16" s="645"/>
      <c r="AH16" s="645"/>
      <c r="AI16" s="645"/>
      <c r="AJ16" s="645"/>
      <c r="AK16" s="645"/>
      <c r="AL16" s="646" t="s">
        <v>130</v>
      </c>
      <c r="AM16" s="647"/>
      <c r="AN16" s="647"/>
      <c r="AO16" s="648"/>
      <c r="AP16" s="638" t="s">
        <v>266</v>
      </c>
      <c r="AQ16" s="639"/>
      <c r="AR16" s="639"/>
      <c r="AS16" s="639"/>
      <c r="AT16" s="639"/>
      <c r="AU16" s="639"/>
      <c r="AV16" s="639"/>
      <c r="AW16" s="639"/>
      <c r="AX16" s="639"/>
      <c r="AY16" s="639"/>
      <c r="AZ16" s="639"/>
      <c r="BA16" s="639"/>
      <c r="BB16" s="639"/>
      <c r="BC16" s="639"/>
      <c r="BD16" s="639"/>
      <c r="BE16" s="639"/>
      <c r="BF16" s="640"/>
      <c r="BG16" s="641" t="s">
        <v>236</v>
      </c>
      <c r="BH16" s="642"/>
      <c r="BI16" s="642"/>
      <c r="BJ16" s="642"/>
      <c r="BK16" s="642"/>
      <c r="BL16" s="642"/>
      <c r="BM16" s="642"/>
      <c r="BN16" s="643"/>
      <c r="BO16" s="644" t="s">
        <v>130</v>
      </c>
      <c r="BP16" s="644"/>
      <c r="BQ16" s="644"/>
      <c r="BR16" s="644"/>
      <c r="BS16" s="650" t="s">
        <v>130</v>
      </c>
      <c r="BT16" s="642"/>
      <c r="BU16" s="642"/>
      <c r="BV16" s="642"/>
      <c r="BW16" s="642"/>
      <c r="BX16" s="642"/>
      <c r="BY16" s="642"/>
      <c r="BZ16" s="642"/>
      <c r="CA16" s="642"/>
      <c r="CB16" s="651"/>
      <c r="CD16" s="656" t="s">
        <v>267</v>
      </c>
      <c r="CE16" s="657"/>
      <c r="CF16" s="657"/>
      <c r="CG16" s="657"/>
      <c r="CH16" s="657"/>
      <c r="CI16" s="657"/>
      <c r="CJ16" s="657"/>
      <c r="CK16" s="657"/>
      <c r="CL16" s="657"/>
      <c r="CM16" s="657"/>
      <c r="CN16" s="657"/>
      <c r="CO16" s="657"/>
      <c r="CP16" s="657"/>
      <c r="CQ16" s="658"/>
      <c r="CR16" s="641">
        <v>85628</v>
      </c>
      <c r="CS16" s="642"/>
      <c r="CT16" s="642"/>
      <c r="CU16" s="642"/>
      <c r="CV16" s="642"/>
      <c r="CW16" s="642"/>
      <c r="CX16" s="642"/>
      <c r="CY16" s="643"/>
      <c r="CZ16" s="644">
        <v>0.8</v>
      </c>
      <c r="DA16" s="644"/>
      <c r="DB16" s="644"/>
      <c r="DC16" s="644"/>
      <c r="DD16" s="650" t="s">
        <v>130</v>
      </c>
      <c r="DE16" s="642"/>
      <c r="DF16" s="642"/>
      <c r="DG16" s="642"/>
      <c r="DH16" s="642"/>
      <c r="DI16" s="642"/>
      <c r="DJ16" s="642"/>
      <c r="DK16" s="642"/>
      <c r="DL16" s="642"/>
      <c r="DM16" s="642"/>
      <c r="DN16" s="642"/>
      <c r="DO16" s="642"/>
      <c r="DP16" s="643"/>
      <c r="DQ16" s="650">
        <v>60652</v>
      </c>
      <c r="DR16" s="642"/>
      <c r="DS16" s="642"/>
      <c r="DT16" s="642"/>
      <c r="DU16" s="642"/>
      <c r="DV16" s="642"/>
      <c r="DW16" s="642"/>
      <c r="DX16" s="642"/>
      <c r="DY16" s="642"/>
      <c r="DZ16" s="642"/>
      <c r="EA16" s="642"/>
      <c r="EB16" s="642"/>
      <c r="EC16" s="651"/>
    </row>
    <row r="17" spans="2:133" ht="11.25" customHeight="1" x14ac:dyDescent="0.2">
      <c r="B17" s="638" t="s">
        <v>268</v>
      </c>
      <c r="C17" s="639"/>
      <c r="D17" s="639"/>
      <c r="E17" s="639"/>
      <c r="F17" s="639"/>
      <c r="G17" s="639"/>
      <c r="H17" s="639"/>
      <c r="I17" s="639"/>
      <c r="J17" s="639"/>
      <c r="K17" s="639"/>
      <c r="L17" s="639"/>
      <c r="M17" s="639"/>
      <c r="N17" s="639"/>
      <c r="O17" s="639"/>
      <c r="P17" s="639"/>
      <c r="Q17" s="640"/>
      <c r="R17" s="641">
        <v>12115</v>
      </c>
      <c r="S17" s="642"/>
      <c r="T17" s="642"/>
      <c r="U17" s="642"/>
      <c r="V17" s="642"/>
      <c r="W17" s="642"/>
      <c r="X17" s="642"/>
      <c r="Y17" s="643"/>
      <c r="Z17" s="644">
        <v>0.1</v>
      </c>
      <c r="AA17" s="644"/>
      <c r="AB17" s="644"/>
      <c r="AC17" s="644"/>
      <c r="AD17" s="645">
        <v>12115</v>
      </c>
      <c r="AE17" s="645"/>
      <c r="AF17" s="645"/>
      <c r="AG17" s="645"/>
      <c r="AH17" s="645"/>
      <c r="AI17" s="645"/>
      <c r="AJ17" s="645"/>
      <c r="AK17" s="645"/>
      <c r="AL17" s="646">
        <v>0.2</v>
      </c>
      <c r="AM17" s="647"/>
      <c r="AN17" s="647"/>
      <c r="AO17" s="648"/>
      <c r="AP17" s="638" t="s">
        <v>269</v>
      </c>
      <c r="AQ17" s="639"/>
      <c r="AR17" s="639"/>
      <c r="AS17" s="639"/>
      <c r="AT17" s="639"/>
      <c r="AU17" s="639"/>
      <c r="AV17" s="639"/>
      <c r="AW17" s="639"/>
      <c r="AX17" s="639"/>
      <c r="AY17" s="639"/>
      <c r="AZ17" s="639"/>
      <c r="BA17" s="639"/>
      <c r="BB17" s="639"/>
      <c r="BC17" s="639"/>
      <c r="BD17" s="639"/>
      <c r="BE17" s="639"/>
      <c r="BF17" s="640"/>
      <c r="BG17" s="641" t="s">
        <v>236</v>
      </c>
      <c r="BH17" s="642"/>
      <c r="BI17" s="642"/>
      <c r="BJ17" s="642"/>
      <c r="BK17" s="642"/>
      <c r="BL17" s="642"/>
      <c r="BM17" s="642"/>
      <c r="BN17" s="643"/>
      <c r="BO17" s="644" t="s">
        <v>236</v>
      </c>
      <c r="BP17" s="644"/>
      <c r="BQ17" s="644"/>
      <c r="BR17" s="644"/>
      <c r="BS17" s="650" t="s">
        <v>130</v>
      </c>
      <c r="BT17" s="642"/>
      <c r="BU17" s="642"/>
      <c r="BV17" s="642"/>
      <c r="BW17" s="642"/>
      <c r="BX17" s="642"/>
      <c r="BY17" s="642"/>
      <c r="BZ17" s="642"/>
      <c r="CA17" s="642"/>
      <c r="CB17" s="651"/>
      <c r="CD17" s="656" t="s">
        <v>270</v>
      </c>
      <c r="CE17" s="657"/>
      <c r="CF17" s="657"/>
      <c r="CG17" s="657"/>
      <c r="CH17" s="657"/>
      <c r="CI17" s="657"/>
      <c r="CJ17" s="657"/>
      <c r="CK17" s="657"/>
      <c r="CL17" s="657"/>
      <c r="CM17" s="657"/>
      <c r="CN17" s="657"/>
      <c r="CO17" s="657"/>
      <c r="CP17" s="657"/>
      <c r="CQ17" s="658"/>
      <c r="CR17" s="641">
        <v>1410047</v>
      </c>
      <c r="CS17" s="642"/>
      <c r="CT17" s="642"/>
      <c r="CU17" s="642"/>
      <c r="CV17" s="642"/>
      <c r="CW17" s="642"/>
      <c r="CX17" s="642"/>
      <c r="CY17" s="643"/>
      <c r="CZ17" s="644">
        <v>13.5</v>
      </c>
      <c r="DA17" s="644"/>
      <c r="DB17" s="644"/>
      <c r="DC17" s="644"/>
      <c r="DD17" s="650" t="s">
        <v>236</v>
      </c>
      <c r="DE17" s="642"/>
      <c r="DF17" s="642"/>
      <c r="DG17" s="642"/>
      <c r="DH17" s="642"/>
      <c r="DI17" s="642"/>
      <c r="DJ17" s="642"/>
      <c r="DK17" s="642"/>
      <c r="DL17" s="642"/>
      <c r="DM17" s="642"/>
      <c r="DN17" s="642"/>
      <c r="DO17" s="642"/>
      <c r="DP17" s="643"/>
      <c r="DQ17" s="650">
        <v>1405939</v>
      </c>
      <c r="DR17" s="642"/>
      <c r="DS17" s="642"/>
      <c r="DT17" s="642"/>
      <c r="DU17" s="642"/>
      <c r="DV17" s="642"/>
      <c r="DW17" s="642"/>
      <c r="DX17" s="642"/>
      <c r="DY17" s="642"/>
      <c r="DZ17" s="642"/>
      <c r="EA17" s="642"/>
      <c r="EB17" s="642"/>
      <c r="EC17" s="651"/>
    </row>
    <row r="18" spans="2:133" ht="11.25" customHeight="1" x14ac:dyDescent="0.2">
      <c r="B18" s="638" t="s">
        <v>271</v>
      </c>
      <c r="C18" s="639"/>
      <c r="D18" s="639"/>
      <c r="E18" s="639"/>
      <c r="F18" s="639"/>
      <c r="G18" s="639"/>
      <c r="H18" s="639"/>
      <c r="I18" s="639"/>
      <c r="J18" s="639"/>
      <c r="K18" s="639"/>
      <c r="L18" s="639"/>
      <c r="M18" s="639"/>
      <c r="N18" s="639"/>
      <c r="O18" s="639"/>
      <c r="P18" s="639"/>
      <c r="Q18" s="640"/>
      <c r="R18" s="641">
        <v>4308424</v>
      </c>
      <c r="S18" s="642"/>
      <c r="T18" s="642"/>
      <c r="U18" s="642"/>
      <c r="V18" s="642"/>
      <c r="W18" s="642"/>
      <c r="X18" s="642"/>
      <c r="Y18" s="643"/>
      <c r="Z18" s="644">
        <v>38.700000000000003</v>
      </c>
      <c r="AA18" s="644"/>
      <c r="AB18" s="644"/>
      <c r="AC18" s="644"/>
      <c r="AD18" s="645">
        <v>4004345</v>
      </c>
      <c r="AE18" s="645"/>
      <c r="AF18" s="645"/>
      <c r="AG18" s="645"/>
      <c r="AH18" s="645"/>
      <c r="AI18" s="645"/>
      <c r="AJ18" s="645"/>
      <c r="AK18" s="645"/>
      <c r="AL18" s="646">
        <v>61</v>
      </c>
      <c r="AM18" s="647"/>
      <c r="AN18" s="647"/>
      <c r="AO18" s="648"/>
      <c r="AP18" s="638" t="s">
        <v>272</v>
      </c>
      <c r="AQ18" s="639"/>
      <c r="AR18" s="639"/>
      <c r="AS18" s="639"/>
      <c r="AT18" s="639"/>
      <c r="AU18" s="639"/>
      <c r="AV18" s="639"/>
      <c r="AW18" s="639"/>
      <c r="AX18" s="639"/>
      <c r="AY18" s="639"/>
      <c r="AZ18" s="639"/>
      <c r="BA18" s="639"/>
      <c r="BB18" s="639"/>
      <c r="BC18" s="639"/>
      <c r="BD18" s="639"/>
      <c r="BE18" s="639"/>
      <c r="BF18" s="640"/>
      <c r="BG18" s="641" t="s">
        <v>236</v>
      </c>
      <c r="BH18" s="642"/>
      <c r="BI18" s="642"/>
      <c r="BJ18" s="642"/>
      <c r="BK18" s="642"/>
      <c r="BL18" s="642"/>
      <c r="BM18" s="642"/>
      <c r="BN18" s="643"/>
      <c r="BO18" s="644" t="s">
        <v>179</v>
      </c>
      <c r="BP18" s="644"/>
      <c r="BQ18" s="644"/>
      <c r="BR18" s="644"/>
      <c r="BS18" s="650" t="s">
        <v>130</v>
      </c>
      <c r="BT18" s="642"/>
      <c r="BU18" s="642"/>
      <c r="BV18" s="642"/>
      <c r="BW18" s="642"/>
      <c r="BX18" s="642"/>
      <c r="BY18" s="642"/>
      <c r="BZ18" s="642"/>
      <c r="CA18" s="642"/>
      <c r="CB18" s="651"/>
      <c r="CD18" s="656" t="s">
        <v>273</v>
      </c>
      <c r="CE18" s="657"/>
      <c r="CF18" s="657"/>
      <c r="CG18" s="657"/>
      <c r="CH18" s="657"/>
      <c r="CI18" s="657"/>
      <c r="CJ18" s="657"/>
      <c r="CK18" s="657"/>
      <c r="CL18" s="657"/>
      <c r="CM18" s="657"/>
      <c r="CN18" s="657"/>
      <c r="CO18" s="657"/>
      <c r="CP18" s="657"/>
      <c r="CQ18" s="658"/>
      <c r="CR18" s="641">
        <v>7120</v>
      </c>
      <c r="CS18" s="642"/>
      <c r="CT18" s="642"/>
      <c r="CU18" s="642"/>
      <c r="CV18" s="642"/>
      <c r="CW18" s="642"/>
      <c r="CX18" s="642"/>
      <c r="CY18" s="643"/>
      <c r="CZ18" s="644">
        <v>0.1</v>
      </c>
      <c r="DA18" s="644"/>
      <c r="DB18" s="644"/>
      <c r="DC18" s="644"/>
      <c r="DD18" s="650" t="s">
        <v>236</v>
      </c>
      <c r="DE18" s="642"/>
      <c r="DF18" s="642"/>
      <c r="DG18" s="642"/>
      <c r="DH18" s="642"/>
      <c r="DI18" s="642"/>
      <c r="DJ18" s="642"/>
      <c r="DK18" s="642"/>
      <c r="DL18" s="642"/>
      <c r="DM18" s="642"/>
      <c r="DN18" s="642"/>
      <c r="DO18" s="642"/>
      <c r="DP18" s="643"/>
      <c r="DQ18" s="650">
        <v>7120</v>
      </c>
      <c r="DR18" s="642"/>
      <c r="DS18" s="642"/>
      <c r="DT18" s="642"/>
      <c r="DU18" s="642"/>
      <c r="DV18" s="642"/>
      <c r="DW18" s="642"/>
      <c r="DX18" s="642"/>
      <c r="DY18" s="642"/>
      <c r="DZ18" s="642"/>
      <c r="EA18" s="642"/>
      <c r="EB18" s="642"/>
      <c r="EC18" s="651"/>
    </row>
    <row r="19" spans="2:133" ht="11.25" customHeight="1" x14ac:dyDescent="0.2">
      <c r="B19" s="638" t="s">
        <v>274</v>
      </c>
      <c r="C19" s="639"/>
      <c r="D19" s="639"/>
      <c r="E19" s="639"/>
      <c r="F19" s="639"/>
      <c r="G19" s="639"/>
      <c r="H19" s="639"/>
      <c r="I19" s="639"/>
      <c r="J19" s="639"/>
      <c r="K19" s="639"/>
      <c r="L19" s="639"/>
      <c r="M19" s="639"/>
      <c r="N19" s="639"/>
      <c r="O19" s="639"/>
      <c r="P19" s="639"/>
      <c r="Q19" s="640"/>
      <c r="R19" s="641">
        <v>4004345</v>
      </c>
      <c r="S19" s="642"/>
      <c r="T19" s="642"/>
      <c r="U19" s="642"/>
      <c r="V19" s="642"/>
      <c r="W19" s="642"/>
      <c r="X19" s="642"/>
      <c r="Y19" s="643"/>
      <c r="Z19" s="644">
        <v>36</v>
      </c>
      <c r="AA19" s="644"/>
      <c r="AB19" s="644"/>
      <c r="AC19" s="644"/>
      <c r="AD19" s="645">
        <v>4004345</v>
      </c>
      <c r="AE19" s="645"/>
      <c r="AF19" s="645"/>
      <c r="AG19" s="645"/>
      <c r="AH19" s="645"/>
      <c r="AI19" s="645"/>
      <c r="AJ19" s="645"/>
      <c r="AK19" s="645"/>
      <c r="AL19" s="646">
        <v>61</v>
      </c>
      <c r="AM19" s="647"/>
      <c r="AN19" s="647"/>
      <c r="AO19" s="648"/>
      <c r="AP19" s="638" t="s">
        <v>275</v>
      </c>
      <c r="AQ19" s="639"/>
      <c r="AR19" s="639"/>
      <c r="AS19" s="639"/>
      <c r="AT19" s="639"/>
      <c r="AU19" s="639"/>
      <c r="AV19" s="639"/>
      <c r="AW19" s="639"/>
      <c r="AX19" s="639"/>
      <c r="AY19" s="639"/>
      <c r="AZ19" s="639"/>
      <c r="BA19" s="639"/>
      <c r="BB19" s="639"/>
      <c r="BC19" s="639"/>
      <c r="BD19" s="639"/>
      <c r="BE19" s="639"/>
      <c r="BF19" s="640"/>
      <c r="BG19" s="641">
        <v>2126</v>
      </c>
      <c r="BH19" s="642"/>
      <c r="BI19" s="642"/>
      <c r="BJ19" s="642"/>
      <c r="BK19" s="642"/>
      <c r="BL19" s="642"/>
      <c r="BM19" s="642"/>
      <c r="BN19" s="643"/>
      <c r="BO19" s="644">
        <v>0.1</v>
      </c>
      <c r="BP19" s="644"/>
      <c r="BQ19" s="644"/>
      <c r="BR19" s="644"/>
      <c r="BS19" s="650" t="s">
        <v>130</v>
      </c>
      <c r="BT19" s="642"/>
      <c r="BU19" s="642"/>
      <c r="BV19" s="642"/>
      <c r="BW19" s="642"/>
      <c r="BX19" s="642"/>
      <c r="BY19" s="642"/>
      <c r="BZ19" s="642"/>
      <c r="CA19" s="642"/>
      <c r="CB19" s="651"/>
      <c r="CD19" s="656" t="s">
        <v>276</v>
      </c>
      <c r="CE19" s="657"/>
      <c r="CF19" s="657"/>
      <c r="CG19" s="657"/>
      <c r="CH19" s="657"/>
      <c r="CI19" s="657"/>
      <c r="CJ19" s="657"/>
      <c r="CK19" s="657"/>
      <c r="CL19" s="657"/>
      <c r="CM19" s="657"/>
      <c r="CN19" s="657"/>
      <c r="CO19" s="657"/>
      <c r="CP19" s="657"/>
      <c r="CQ19" s="658"/>
      <c r="CR19" s="641" t="s">
        <v>130</v>
      </c>
      <c r="CS19" s="642"/>
      <c r="CT19" s="642"/>
      <c r="CU19" s="642"/>
      <c r="CV19" s="642"/>
      <c r="CW19" s="642"/>
      <c r="CX19" s="642"/>
      <c r="CY19" s="643"/>
      <c r="CZ19" s="644" t="s">
        <v>130</v>
      </c>
      <c r="DA19" s="644"/>
      <c r="DB19" s="644"/>
      <c r="DC19" s="644"/>
      <c r="DD19" s="650" t="s">
        <v>130</v>
      </c>
      <c r="DE19" s="642"/>
      <c r="DF19" s="642"/>
      <c r="DG19" s="642"/>
      <c r="DH19" s="642"/>
      <c r="DI19" s="642"/>
      <c r="DJ19" s="642"/>
      <c r="DK19" s="642"/>
      <c r="DL19" s="642"/>
      <c r="DM19" s="642"/>
      <c r="DN19" s="642"/>
      <c r="DO19" s="642"/>
      <c r="DP19" s="643"/>
      <c r="DQ19" s="650" t="s">
        <v>130</v>
      </c>
      <c r="DR19" s="642"/>
      <c r="DS19" s="642"/>
      <c r="DT19" s="642"/>
      <c r="DU19" s="642"/>
      <c r="DV19" s="642"/>
      <c r="DW19" s="642"/>
      <c r="DX19" s="642"/>
      <c r="DY19" s="642"/>
      <c r="DZ19" s="642"/>
      <c r="EA19" s="642"/>
      <c r="EB19" s="642"/>
      <c r="EC19" s="651"/>
    </row>
    <row r="20" spans="2:133" ht="11.25" customHeight="1" x14ac:dyDescent="0.2">
      <c r="B20" s="638" t="s">
        <v>277</v>
      </c>
      <c r="C20" s="639"/>
      <c r="D20" s="639"/>
      <c r="E20" s="639"/>
      <c r="F20" s="639"/>
      <c r="G20" s="639"/>
      <c r="H20" s="639"/>
      <c r="I20" s="639"/>
      <c r="J20" s="639"/>
      <c r="K20" s="639"/>
      <c r="L20" s="639"/>
      <c r="M20" s="639"/>
      <c r="N20" s="639"/>
      <c r="O20" s="639"/>
      <c r="P20" s="639"/>
      <c r="Q20" s="640"/>
      <c r="R20" s="641">
        <v>304079</v>
      </c>
      <c r="S20" s="642"/>
      <c r="T20" s="642"/>
      <c r="U20" s="642"/>
      <c r="V20" s="642"/>
      <c r="W20" s="642"/>
      <c r="X20" s="642"/>
      <c r="Y20" s="643"/>
      <c r="Z20" s="644">
        <v>2.7</v>
      </c>
      <c r="AA20" s="644"/>
      <c r="AB20" s="644"/>
      <c r="AC20" s="644"/>
      <c r="AD20" s="645" t="s">
        <v>130</v>
      </c>
      <c r="AE20" s="645"/>
      <c r="AF20" s="645"/>
      <c r="AG20" s="645"/>
      <c r="AH20" s="645"/>
      <c r="AI20" s="645"/>
      <c r="AJ20" s="645"/>
      <c r="AK20" s="645"/>
      <c r="AL20" s="646" t="s">
        <v>236</v>
      </c>
      <c r="AM20" s="647"/>
      <c r="AN20" s="647"/>
      <c r="AO20" s="648"/>
      <c r="AP20" s="638" t="s">
        <v>278</v>
      </c>
      <c r="AQ20" s="639"/>
      <c r="AR20" s="639"/>
      <c r="AS20" s="639"/>
      <c r="AT20" s="639"/>
      <c r="AU20" s="639"/>
      <c r="AV20" s="639"/>
      <c r="AW20" s="639"/>
      <c r="AX20" s="639"/>
      <c r="AY20" s="639"/>
      <c r="AZ20" s="639"/>
      <c r="BA20" s="639"/>
      <c r="BB20" s="639"/>
      <c r="BC20" s="639"/>
      <c r="BD20" s="639"/>
      <c r="BE20" s="639"/>
      <c r="BF20" s="640"/>
      <c r="BG20" s="641">
        <v>2126</v>
      </c>
      <c r="BH20" s="642"/>
      <c r="BI20" s="642"/>
      <c r="BJ20" s="642"/>
      <c r="BK20" s="642"/>
      <c r="BL20" s="642"/>
      <c r="BM20" s="642"/>
      <c r="BN20" s="643"/>
      <c r="BO20" s="644">
        <v>0.1</v>
      </c>
      <c r="BP20" s="644"/>
      <c r="BQ20" s="644"/>
      <c r="BR20" s="644"/>
      <c r="BS20" s="650" t="s">
        <v>236</v>
      </c>
      <c r="BT20" s="642"/>
      <c r="BU20" s="642"/>
      <c r="BV20" s="642"/>
      <c r="BW20" s="642"/>
      <c r="BX20" s="642"/>
      <c r="BY20" s="642"/>
      <c r="BZ20" s="642"/>
      <c r="CA20" s="642"/>
      <c r="CB20" s="651"/>
      <c r="CD20" s="656" t="s">
        <v>279</v>
      </c>
      <c r="CE20" s="657"/>
      <c r="CF20" s="657"/>
      <c r="CG20" s="657"/>
      <c r="CH20" s="657"/>
      <c r="CI20" s="657"/>
      <c r="CJ20" s="657"/>
      <c r="CK20" s="657"/>
      <c r="CL20" s="657"/>
      <c r="CM20" s="657"/>
      <c r="CN20" s="657"/>
      <c r="CO20" s="657"/>
      <c r="CP20" s="657"/>
      <c r="CQ20" s="658"/>
      <c r="CR20" s="641">
        <v>10474059</v>
      </c>
      <c r="CS20" s="642"/>
      <c r="CT20" s="642"/>
      <c r="CU20" s="642"/>
      <c r="CV20" s="642"/>
      <c r="CW20" s="642"/>
      <c r="CX20" s="642"/>
      <c r="CY20" s="643"/>
      <c r="CZ20" s="644">
        <v>100</v>
      </c>
      <c r="DA20" s="644"/>
      <c r="DB20" s="644"/>
      <c r="DC20" s="644"/>
      <c r="DD20" s="650">
        <v>1412368</v>
      </c>
      <c r="DE20" s="642"/>
      <c r="DF20" s="642"/>
      <c r="DG20" s="642"/>
      <c r="DH20" s="642"/>
      <c r="DI20" s="642"/>
      <c r="DJ20" s="642"/>
      <c r="DK20" s="642"/>
      <c r="DL20" s="642"/>
      <c r="DM20" s="642"/>
      <c r="DN20" s="642"/>
      <c r="DO20" s="642"/>
      <c r="DP20" s="643"/>
      <c r="DQ20" s="650">
        <v>7599937</v>
      </c>
      <c r="DR20" s="642"/>
      <c r="DS20" s="642"/>
      <c r="DT20" s="642"/>
      <c r="DU20" s="642"/>
      <c r="DV20" s="642"/>
      <c r="DW20" s="642"/>
      <c r="DX20" s="642"/>
      <c r="DY20" s="642"/>
      <c r="DZ20" s="642"/>
      <c r="EA20" s="642"/>
      <c r="EB20" s="642"/>
      <c r="EC20" s="651"/>
    </row>
    <row r="21" spans="2:133" ht="11.25" customHeight="1" x14ac:dyDescent="0.2">
      <c r="B21" s="638" t="s">
        <v>280</v>
      </c>
      <c r="C21" s="639"/>
      <c r="D21" s="639"/>
      <c r="E21" s="639"/>
      <c r="F21" s="639"/>
      <c r="G21" s="639"/>
      <c r="H21" s="639"/>
      <c r="I21" s="639"/>
      <c r="J21" s="639"/>
      <c r="K21" s="639"/>
      <c r="L21" s="639"/>
      <c r="M21" s="639"/>
      <c r="N21" s="639"/>
      <c r="O21" s="639"/>
      <c r="P21" s="639"/>
      <c r="Q21" s="640"/>
      <c r="R21" s="641" t="s">
        <v>236</v>
      </c>
      <c r="S21" s="642"/>
      <c r="T21" s="642"/>
      <c r="U21" s="642"/>
      <c r="V21" s="642"/>
      <c r="W21" s="642"/>
      <c r="X21" s="642"/>
      <c r="Y21" s="643"/>
      <c r="Z21" s="644" t="s">
        <v>236</v>
      </c>
      <c r="AA21" s="644"/>
      <c r="AB21" s="644"/>
      <c r="AC21" s="644"/>
      <c r="AD21" s="645" t="s">
        <v>130</v>
      </c>
      <c r="AE21" s="645"/>
      <c r="AF21" s="645"/>
      <c r="AG21" s="645"/>
      <c r="AH21" s="645"/>
      <c r="AI21" s="645"/>
      <c r="AJ21" s="645"/>
      <c r="AK21" s="645"/>
      <c r="AL21" s="646" t="s">
        <v>236</v>
      </c>
      <c r="AM21" s="647"/>
      <c r="AN21" s="647"/>
      <c r="AO21" s="648"/>
      <c r="AP21" s="659" t="s">
        <v>281</v>
      </c>
      <c r="AQ21" s="660"/>
      <c r="AR21" s="660"/>
      <c r="AS21" s="660"/>
      <c r="AT21" s="660"/>
      <c r="AU21" s="660"/>
      <c r="AV21" s="660"/>
      <c r="AW21" s="660"/>
      <c r="AX21" s="660"/>
      <c r="AY21" s="660"/>
      <c r="AZ21" s="660"/>
      <c r="BA21" s="660"/>
      <c r="BB21" s="660"/>
      <c r="BC21" s="660"/>
      <c r="BD21" s="660"/>
      <c r="BE21" s="660"/>
      <c r="BF21" s="661"/>
      <c r="BG21" s="641">
        <v>2126</v>
      </c>
      <c r="BH21" s="642"/>
      <c r="BI21" s="642"/>
      <c r="BJ21" s="642"/>
      <c r="BK21" s="642"/>
      <c r="BL21" s="642"/>
      <c r="BM21" s="642"/>
      <c r="BN21" s="643"/>
      <c r="BO21" s="644">
        <v>0.1</v>
      </c>
      <c r="BP21" s="644"/>
      <c r="BQ21" s="644"/>
      <c r="BR21" s="644"/>
      <c r="BS21" s="650" t="s">
        <v>130</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2">
      <c r="B22" s="638" t="s">
        <v>282</v>
      </c>
      <c r="C22" s="639"/>
      <c r="D22" s="639"/>
      <c r="E22" s="639"/>
      <c r="F22" s="639"/>
      <c r="G22" s="639"/>
      <c r="H22" s="639"/>
      <c r="I22" s="639"/>
      <c r="J22" s="639"/>
      <c r="K22" s="639"/>
      <c r="L22" s="639"/>
      <c r="M22" s="639"/>
      <c r="N22" s="639"/>
      <c r="O22" s="639"/>
      <c r="P22" s="639"/>
      <c r="Q22" s="640"/>
      <c r="R22" s="641">
        <v>6868183</v>
      </c>
      <c r="S22" s="642"/>
      <c r="T22" s="642"/>
      <c r="U22" s="642"/>
      <c r="V22" s="642"/>
      <c r="W22" s="642"/>
      <c r="X22" s="642"/>
      <c r="Y22" s="643"/>
      <c r="Z22" s="644">
        <v>61.7</v>
      </c>
      <c r="AA22" s="644"/>
      <c r="AB22" s="644"/>
      <c r="AC22" s="644"/>
      <c r="AD22" s="645">
        <v>6564104</v>
      </c>
      <c r="AE22" s="645"/>
      <c r="AF22" s="645"/>
      <c r="AG22" s="645"/>
      <c r="AH22" s="645"/>
      <c r="AI22" s="645"/>
      <c r="AJ22" s="645"/>
      <c r="AK22" s="645"/>
      <c r="AL22" s="646">
        <v>100</v>
      </c>
      <c r="AM22" s="647"/>
      <c r="AN22" s="647"/>
      <c r="AO22" s="648"/>
      <c r="AP22" s="659" t="s">
        <v>283</v>
      </c>
      <c r="AQ22" s="660"/>
      <c r="AR22" s="660"/>
      <c r="AS22" s="660"/>
      <c r="AT22" s="660"/>
      <c r="AU22" s="660"/>
      <c r="AV22" s="660"/>
      <c r="AW22" s="660"/>
      <c r="AX22" s="660"/>
      <c r="AY22" s="660"/>
      <c r="AZ22" s="660"/>
      <c r="BA22" s="660"/>
      <c r="BB22" s="660"/>
      <c r="BC22" s="660"/>
      <c r="BD22" s="660"/>
      <c r="BE22" s="660"/>
      <c r="BF22" s="661"/>
      <c r="BG22" s="641" t="s">
        <v>130</v>
      </c>
      <c r="BH22" s="642"/>
      <c r="BI22" s="642"/>
      <c r="BJ22" s="642"/>
      <c r="BK22" s="642"/>
      <c r="BL22" s="642"/>
      <c r="BM22" s="642"/>
      <c r="BN22" s="643"/>
      <c r="BO22" s="644" t="s">
        <v>236</v>
      </c>
      <c r="BP22" s="644"/>
      <c r="BQ22" s="644"/>
      <c r="BR22" s="644"/>
      <c r="BS22" s="650" t="s">
        <v>236</v>
      </c>
      <c r="BT22" s="642"/>
      <c r="BU22" s="642"/>
      <c r="BV22" s="642"/>
      <c r="BW22" s="642"/>
      <c r="BX22" s="642"/>
      <c r="BY22" s="642"/>
      <c r="BZ22" s="642"/>
      <c r="CA22" s="642"/>
      <c r="CB22" s="651"/>
      <c r="CD22" s="623" t="s">
        <v>284</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2">
      <c r="B23" s="638" t="s">
        <v>285</v>
      </c>
      <c r="C23" s="639"/>
      <c r="D23" s="639"/>
      <c r="E23" s="639"/>
      <c r="F23" s="639"/>
      <c r="G23" s="639"/>
      <c r="H23" s="639"/>
      <c r="I23" s="639"/>
      <c r="J23" s="639"/>
      <c r="K23" s="639"/>
      <c r="L23" s="639"/>
      <c r="M23" s="639"/>
      <c r="N23" s="639"/>
      <c r="O23" s="639"/>
      <c r="P23" s="639"/>
      <c r="Q23" s="640"/>
      <c r="R23" s="641">
        <v>2871</v>
      </c>
      <c r="S23" s="642"/>
      <c r="T23" s="642"/>
      <c r="U23" s="642"/>
      <c r="V23" s="642"/>
      <c r="W23" s="642"/>
      <c r="X23" s="642"/>
      <c r="Y23" s="643"/>
      <c r="Z23" s="644">
        <v>0</v>
      </c>
      <c r="AA23" s="644"/>
      <c r="AB23" s="644"/>
      <c r="AC23" s="644"/>
      <c r="AD23" s="645">
        <v>2871</v>
      </c>
      <c r="AE23" s="645"/>
      <c r="AF23" s="645"/>
      <c r="AG23" s="645"/>
      <c r="AH23" s="645"/>
      <c r="AI23" s="645"/>
      <c r="AJ23" s="645"/>
      <c r="AK23" s="645"/>
      <c r="AL23" s="646">
        <v>0</v>
      </c>
      <c r="AM23" s="647"/>
      <c r="AN23" s="647"/>
      <c r="AO23" s="648"/>
      <c r="AP23" s="659" t="s">
        <v>286</v>
      </c>
      <c r="AQ23" s="660"/>
      <c r="AR23" s="660"/>
      <c r="AS23" s="660"/>
      <c r="AT23" s="660"/>
      <c r="AU23" s="660"/>
      <c r="AV23" s="660"/>
      <c r="AW23" s="660"/>
      <c r="AX23" s="660"/>
      <c r="AY23" s="660"/>
      <c r="AZ23" s="660"/>
      <c r="BA23" s="660"/>
      <c r="BB23" s="660"/>
      <c r="BC23" s="660"/>
      <c r="BD23" s="660"/>
      <c r="BE23" s="660"/>
      <c r="BF23" s="661"/>
      <c r="BG23" s="641" t="s">
        <v>130</v>
      </c>
      <c r="BH23" s="642"/>
      <c r="BI23" s="642"/>
      <c r="BJ23" s="642"/>
      <c r="BK23" s="642"/>
      <c r="BL23" s="642"/>
      <c r="BM23" s="642"/>
      <c r="BN23" s="643"/>
      <c r="BO23" s="644" t="s">
        <v>130</v>
      </c>
      <c r="BP23" s="644"/>
      <c r="BQ23" s="644"/>
      <c r="BR23" s="644"/>
      <c r="BS23" s="650" t="s">
        <v>236</v>
      </c>
      <c r="BT23" s="642"/>
      <c r="BU23" s="642"/>
      <c r="BV23" s="642"/>
      <c r="BW23" s="642"/>
      <c r="BX23" s="642"/>
      <c r="BY23" s="642"/>
      <c r="BZ23" s="642"/>
      <c r="CA23" s="642"/>
      <c r="CB23" s="651"/>
      <c r="CD23" s="623" t="s">
        <v>225</v>
      </c>
      <c r="CE23" s="624"/>
      <c r="CF23" s="624"/>
      <c r="CG23" s="624"/>
      <c r="CH23" s="624"/>
      <c r="CI23" s="624"/>
      <c r="CJ23" s="624"/>
      <c r="CK23" s="624"/>
      <c r="CL23" s="624"/>
      <c r="CM23" s="624"/>
      <c r="CN23" s="624"/>
      <c r="CO23" s="624"/>
      <c r="CP23" s="624"/>
      <c r="CQ23" s="625"/>
      <c r="CR23" s="623" t="s">
        <v>287</v>
      </c>
      <c r="CS23" s="624"/>
      <c r="CT23" s="624"/>
      <c r="CU23" s="624"/>
      <c r="CV23" s="624"/>
      <c r="CW23" s="624"/>
      <c r="CX23" s="624"/>
      <c r="CY23" s="625"/>
      <c r="CZ23" s="623" t="s">
        <v>288</v>
      </c>
      <c r="DA23" s="624"/>
      <c r="DB23" s="624"/>
      <c r="DC23" s="625"/>
      <c r="DD23" s="623" t="s">
        <v>289</v>
      </c>
      <c r="DE23" s="624"/>
      <c r="DF23" s="624"/>
      <c r="DG23" s="624"/>
      <c r="DH23" s="624"/>
      <c r="DI23" s="624"/>
      <c r="DJ23" s="624"/>
      <c r="DK23" s="625"/>
      <c r="DL23" s="671" t="s">
        <v>290</v>
      </c>
      <c r="DM23" s="672"/>
      <c r="DN23" s="672"/>
      <c r="DO23" s="672"/>
      <c r="DP23" s="672"/>
      <c r="DQ23" s="672"/>
      <c r="DR23" s="672"/>
      <c r="DS23" s="672"/>
      <c r="DT23" s="672"/>
      <c r="DU23" s="672"/>
      <c r="DV23" s="673"/>
      <c r="DW23" s="623" t="s">
        <v>291</v>
      </c>
      <c r="DX23" s="624"/>
      <c r="DY23" s="624"/>
      <c r="DZ23" s="624"/>
      <c r="EA23" s="624"/>
      <c r="EB23" s="624"/>
      <c r="EC23" s="625"/>
    </row>
    <row r="24" spans="2:133" ht="11.25" customHeight="1" x14ac:dyDescent="0.2">
      <c r="B24" s="638" t="s">
        <v>292</v>
      </c>
      <c r="C24" s="639"/>
      <c r="D24" s="639"/>
      <c r="E24" s="639"/>
      <c r="F24" s="639"/>
      <c r="G24" s="639"/>
      <c r="H24" s="639"/>
      <c r="I24" s="639"/>
      <c r="J24" s="639"/>
      <c r="K24" s="639"/>
      <c r="L24" s="639"/>
      <c r="M24" s="639"/>
      <c r="N24" s="639"/>
      <c r="O24" s="639"/>
      <c r="P24" s="639"/>
      <c r="Q24" s="640"/>
      <c r="R24" s="641">
        <v>70519</v>
      </c>
      <c r="S24" s="642"/>
      <c r="T24" s="642"/>
      <c r="U24" s="642"/>
      <c r="V24" s="642"/>
      <c r="W24" s="642"/>
      <c r="X24" s="642"/>
      <c r="Y24" s="643"/>
      <c r="Z24" s="644">
        <v>0.6</v>
      </c>
      <c r="AA24" s="644"/>
      <c r="AB24" s="644"/>
      <c r="AC24" s="644"/>
      <c r="AD24" s="645">
        <v>357</v>
      </c>
      <c r="AE24" s="645"/>
      <c r="AF24" s="645"/>
      <c r="AG24" s="645"/>
      <c r="AH24" s="645"/>
      <c r="AI24" s="645"/>
      <c r="AJ24" s="645"/>
      <c r="AK24" s="645"/>
      <c r="AL24" s="646">
        <v>0</v>
      </c>
      <c r="AM24" s="647"/>
      <c r="AN24" s="647"/>
      <c r="AO24" s="648"/>
      <c r="AP24" s="659" t="s">
        <v>293</v>
      </c>
      <c r="AQ24" s="660"/>
      <c r="AR24" s="660"/>
      <c r="AS24" s="660"/>
      <c r="AT24" s="660"/>
      <c r="AU24" s="660"/>
      <c r="AV24" s="660"/>
      <c r="AW24" s="660"/>
      <c r="AX24" s="660"/>
      <c r="AY24" s="660"/>
      <c r="AZ24" s="660"/>
      <c r="BA24" s="660"/>
      <c r="BB24" s="660"/>
      <c r="BC24" s="660"/>
      <c r="BD24" s="660"/>
      <c r="BE24" s="660"/>
      <c r="BF24" s="661"/>
      <c r="BG24" s="641" t="s">
        <v>130</v>
      </c>
      <c r="BH24" s="642"/>
      <c r="BI24" s="642"/>
      <c r="BJ24" s="642"/>
      <c r="BK24" s="642"/>
      <c r="BL24" s="642"/>
      <c r="BM24" s="642"/>
      <c r="BN24" s="643"/>
      <c r="BO24" s="644" t="s">
        <v>236</v>
      </c>
      <c r="BP24" s="644"/>
      <c r="BQ24" s="644"/>
      <c r="BR24" s="644"/>
      <c r="BS24" s="650" t="s">
        <v>130</v>
      </c>
      <c r="BT24" s="642"/>
      <c r="BU24" s="642"/>
      <c r="BV24" s="642"/>
      <c r="BW24" s="642"/>
      <c r="BX24" s="642"/>
      <c r="BY24" s="642"/>
      <c r="BZ24" s="642"/>
      <c r="CA24" s="642"/>
      <c r="CB24" s="651"/>
      <c r="CD24" s="652" t="s">
        <v>294</v>
      </c>
      <c r="CE24" s="653"/>
      <c r="CF24" s="653"/>
      <c r="CG24" s="653"/>
      <c r="CH24" s="653"/>
      <c r="CI24" s="653"/>
      <c r="CJ24" s="653"/>
      <c r="CK24" s="653"/>
      <c r="CL24" s="653"/>
      <c r="CM24" s="653"/>
      <c r="CN24" s="653"/>
      <c r="CO24" s="653"/>
      <c r="CP24" s="653"/>
      <c r="CQ24" s="654"/>
      <c r="CR24" s="630">
        <v>4097166</v>
      </c>
      <c r="CS24" s="631"/>
      <c r="CT24" s="631"/>
      <c r="CU24" s="631"/>
      <c r="CV24" s="631"/>
      <c r="CW24" s="631"/>
      <c r="CX24" s="631"/>
      <c r="CY24" s="632"/>
      <c r="CZ24" s="635">
        <v>39.1</v>
      </c>
      <c r="DA24" s="636"/>
      <c r="DB24" s="636"/>
      <c r="DC24" s="655"/>
      <c r="DD24" s="674">
        <v>3391744</v>
      </c>
      <c r="DE24" s="631"/>
      <c r="DF24" s="631"/>
      <c r="DG24" s="631"/>
      <c r="DH24" s="631"/>
      <c r="DI24" s="631"/>
      <c r="DJ24" s="631"/>
      <c r="DK24" s="632"/>
      <c r="DL24" s="674">
        <v>3359335</v>
      </c>
      <c r="DM24" s="631"/>
      <c r="DN24" s="631"/>
      <c r="DO24" s="631"/>
      <c r="DP24" s="631"/>
      <c r="DQ24" s="631"/>
      <c r="DR24" s="631"/>
      <c r="DS24" s="631"/>
      <c r="DT24" s="631"/>
      <c r="DU24" s="631"/>
      <c r="DV24" s="632"/>
      <c r="DW24" s="635">
        <v>48.7</v>
      </c>
      <c r="DX24" s="636"/>
      <c r="DY24" s="636"/>
      <c r="DZ24" s="636"/>
      <c r="EA24" s="636"/>
      <c r="EB24" s="636"/>
      <c r="EC24" s="637"/>
    </row>
    <row r="25" spans="2:133" ht="11.25" customHeight="1" x14ac:dyDescent="0.2">
      <c r="B25" s="638" t="s">
        <v>295</v>
      </c>
      <c r="C25" s="639"/>
      <c r="D25" s="639"/>
      <c r="E25" s="639"/>
      <c r="F25" s="639"/>
      <c r="G25" s="639"/>
      <c r="H25" s="639"/>
      <c r="I25" s="639"/>
      <c r="J25" s="639"/>
      <c r="K25" s="639"/>
      <c r="L25" s="639"/>
      <c r="M25" s="639"/>
      <c r="N25" s="639"/>
      <c r="O25" s="639"/>
      <c r="P25" s="639"/>
      <c r="Q25" s="640"/>
      <c r="R25" s="641">
        <v>179657</v>
      </c>
      <c r="S25" s="642"/>
      <c r="T25" s="642"/>
      <c r="U25" s="642"/>
      <c r="V25" s="642"/>
      <c r="W25" s="642"/>
      <c r="X25" s="642"/>
      <c r="Y25" s="643"/>
      <c r="Z25" s="644">
        <v>1.6</v>
      </c>
      <c r="AA25" s="644"/>
      <c r="AB25" s="644"/>
      <c r="AC25" s="644"/>
      <c r="AD25" s="645" t="s">
        <v>236</v>
      </c>
      <c r="AE25" s="645"/>
      <c r="AF25" s="645"/>
      <c r="AG25" s="645"/>
      <c r="AH25" s="645"/>
      <c r="AI25" s="645"/>
      <c r="AJ25" s="645"/>
      <c r="AK25" s="645"/>
      <c r="AL25" s="646" t="s">
        <v>236</v>
      </c>
      <c r="AM25" s="647"/>
      <c r="AN25" s="647"/>
      <c r="AO25" s="648"/>
      <c r="AP25" s="659" t="s">
        <v>296</v>
      </c>
      <c r="AQ25" s="660"/>
      <c r="AR25" s="660"/>
      <c r="AS25" s="660"/>
      <c r="AT25" s="660"/>
      <c r="AU25" s="660"/>
      <c r="AV25" s="660"/>
      <c r="AW25" s="660"/>
      <c r="AX25" s="660"/>
      <c r="AY25" s="660"/>
      <c r="AZ25" s="660"/>
      <c r="BA25" s="660"/>
      <c r="BB25" s="660"/>
      <c r="BC25" s="660"/>
      <c r="BD25" s="660"/>
      <c r="BE25" s="660"/>
      <c r="BF25" s="661"/>
      <c r="BG25" s="641" t="s">
        <v>236</v>
      </c>
      <c r="BH25" s="642"/>
      <c r="BI25" s="642"/>
      <c r="BJ25" s="642"/>
      <c r="BK25" s="642"/>
      <c r="BL25" s="642"/>
      <c r="BM25" s="642"/>
      <c r="BN25" s="643"/>
      <c r="BO25" s="644" t="s">
        <v>130</v>
      </c>
      <c r="BP25" s="644"/>
      <c r="BQ25" s="644"/>
      <c r="BR25" s="644"/>
      <c r="BS25" s="650" t="s">
        <v>179</v>
      </c>
      <c r="BT25" s="642"/>
      <c r="BU25" s="642"/>
      <c r="BV25" s="642"/>
      <c r="BW25" s="642"/>
      <c r="BX25" s="642"/>
      <c r="BY25" s="642"/>
      <c r="BZ25" s="642"/>
      <c r="CA25" s="642"/>
      <c r="CB25" s="651"/>
      <c r="CD25" s="656" t="s">
        <v>297</v>
      </c>
      <c r="CE25" s="657"/>
      <c r="CF25" s="657"/>
      <c r="CG25" s="657"/>
      <c r="CH25" s="657"/>
      <c r="CI25" s="657"/>
      <c r="CJ25" s="657"/>
      <c r="CK25" s="657"/>
      <c r="CL25" s="657"/>
      <c r="CM25" s="657"/>
      <c r="CN25" s="657"/>
      <c r="CO25" s="657"/>
      <c r="CP25" s="657"/>
      <c r="CQ25" s="658"/>
      <c r="CR25" s="641">
        <v>1611480</v>
      </c>
      <c r="CS25" s="677"/>
      <c r="CT25" s="677"/>
      <c r="CU25" s="677"/>
      <c r="CV25" s="677"/>
      <c r="CW25" s="677"/>
      <c r="CX25" s="677"/>
      <c r="CY25" s="678"/>
      <c r="CZ25" s="646">
        <v>15.4</v>
      </c>
      <c r="DA25" s="675"/>
      <c r="DB25" s="675"/>
      <c r="DC25" s="679"/>
      <c r="DD25" s="650">
        <v>1565839</v>
      </c>
      <c r="DE25" s="677"/>
      <c r="DF25" s="677"/>
      <c r="DG25" s="677"/>
      <c r="DH25" s="677"/>
      <c r="DI25" s="677"/>
      <c r="DJ25" s="677"/>
      <c r="DK25" s="678"/>
      <c r="DL25" s="650">
        <v>1549179</v>
      </c>
      <c r="DM25" s="677"/>
      <c r="DN25" s="677"/>
      <c r="DO25" s="677"/>
      <c r="DP25" s="677"/>
      <c r="DQ25" s="677"/>
      <c r="DR25" s="677"/>
      <c r="DS25" s="677"/>
      <c r="DT25" s="677"/>
      <c r="DU25" s="677"/>
      <c r="DV25" s="678"/>
      <c r="DW25" s="646">
        <v>22.5</v>
      </c>
      <c r="DX25" s="675"/>
      <c r="DY25" s="675"/>
      <c r="DZ25" s="675"/>
      <c r="EA25" s="675"/>
      <c r="EB25" s="675"/>
      <c r="EC25" s="676"/>
    </row>
    <row r="26" spans="2:133" ht="11.25" customHeight="1" x14ac:dyDescent="0.2">
      <c r="B26" s="638" t="s">
        <v>298</v>
      </c>
      <c r="C26" s="639"/>
      <c r="D26" s="639"/>
      <c r="E26" s="639"/>
      <c r="F26" s="639"/>
      <c r="G26" s="639"/>
      <c r="H26" s="639"/>
      <c r="I26" s="639"/>
      <c r="J26" s="639"/>
      <c r="K26" s="639"/>
      <c r="L26" s="639"/>
      <c r="M26" s="639"/>
      <c r="N26" s="639"/>
      <c r="O26" s="639"/>
      <c r="P26" s="639"/>
      <c r="Q26" s="640"/>
      <c r="R26" s="641">
        <v>53980</v>
      </c>
      <c r="S26" s="642"/>
      <c r="T26" s="642"/>
      <c r="U26" s="642"/>
      <c r="V26" s="642"/>
      <c r="W26" s="642"/>
      <c r="X26" s="642"/>
      <c r="Y26" s="643"/>
      <c r="Z26" s="644">
        <v>0.5</v>
      </c>
      <c r="AA26" s="644"/>
      <c r="AB26" s="644"/>
      <c r="AC26" s="644"/>
      <c r="AD26" s="645" t="s">
        <v>236</v>
      </c>
      <c r="AE26" s="645"/>
      <c r="AF26" s="645"/>
      <c r="AG26" s="645"/>
      <c r="AH26" s="645"/>
      <c r="AI26" s="645"/>
      <c r="AJ26" s="645"/>
      <c r="AK26" s="645"/>
      <c r="AL26" s="646" t="s">
        <v>236</v>
      </c>
      <c r="AM26" s="647"/>
      <c r="AN26" s="647"/>
      <c r="AO26" s="648"/>
      <c r="AP26" s="659" t="s">
        <v>299</v>
      </c>
      <c r="AQ26" s="680"/>
      <c r="AR26" s="680"/>
      <c r="AS26" s="680"/>
      <c r="AT26" s="680"/>
      <c r="AU26" s="680"/>
      <c r="AV26" s="680"/>
      <c r="AW26" s="680"/>
      <c r="AX26" s="680"/>
      <c r="AY26" s="680"/>
      <c r="AZ26" s="680"/>
      <c r="BA26" s="680"/>
      <c r="BB26" s="680"/>
      <c r="BC26" s="680"/>
      <c r="BD26" s="680"/>
      <c r="BE26" s="680"/>
      <c r="BF26" s="661"/>
      <c r="BG26" s="641" t="s">
        <v>236</v>
      </c>
      <c r="BH26" s="642"/>
      <c r="BI26" s="642"/>
      <c r="BJ26" s="642"/>
      <c r="BK26" s="642"/>
      <c r="BL26" s="642"/>
      <c r="BM26" s="642"/>
      <c r="BN26" s="643"/>
      <c r="BO26" s="644" t="s">
        <v>130</v>
      </c>
      <c r="BP26" s="644"/>
      <c r="BQ26" s="644"/>
      <c r="BR26" s="644"/>
      <c r="BS26" s="650" t="s">
        <v>130</v>
      </c>
      <c r="BT26" s="642"/>
      <c r="BU26" s="642"/>
      <c r="BV26" s="642"/>
      <c r="BW26" s="642"/>
      <c r="BX26" s="642"/>
      <c r="BY26" s="642"/>
      <c r="BZ26" s="642"/>
      <c r="CA26" s="642"/>
      <c r="CB26" s="651"/>
      <c r="CD26" s="656" t="s">
        <v>300</v>
      </c>
      <c r="CE26" s="657"/>
      <c r="CF26" s="657"/>
      <c r="CG26" s="657"/>
      <c r="CH26" s="657"/>
      <c r="CI26" s="657"/>
      <c r="CJ26" s="657"/>
      <c r="CK26" s="657"/>
      <c r="CL26" s="657"/>
      <c r="CM26" s="657"/>
      <c r="CN26" s="657"/>
      <c r="CO26" s="657"/>
      <c r="CP26" s="657"/>
      <c r="CQ26" s="658"/>
      <c r="CR26" s="641">
        <v>1023897</v>
      </c>
      <c r="CS26" s="642"/>
      <c r="CT26" s="642"/>
      <c r="CU26" s="642"/>
      <c r="CV26" s="642"/>
      <c r="CW26" s="642"/>
      <c r="CX26" s="642"/>
      <c r="CY26" s="643"/>
      <c r="CZ26" s="646">
        <v>9.8000000000000007</v>
      </c>
      <c r="DA26" s="675"/>
      <c r="DB26" s="675"/>
      <c r="DC26" s="679"/>
      <c r="DD26" s="650">
        <v>983894</v>
      </c>
      <c r="DE26" s="642"/>
      <c r="DF26" s="642"/>
      <c r="DG26" s="642"/>
      <c r="DH26" s="642"/>
      <c r="DI26" s="642"/>
      <c r="DJ26" s="642"/>
      <c r="DK26" s="643"/>
      <c r="DL26" s="650" t="s">
        <v>236</v>
      </c>
      <c r="DM26" s="642"/>
      <c r="DN26" s="642"/>
      <c r="DO26" s="642"/>
      <c r="DP26" s="642"/>
      <c r="DQ26" s="642"/>
      <c r="DR26" s="642"/>
      <c r="DS26" s="642"/>
      <c r="DT26" s="642"/>
      <c r="DU26" s="642"/>
      <c r="DV26" s="643"/>
      <c r="DW26" s="646" t="s">
        <v>236</v>
      </c>
      <c r="DX26" s="675"/>
      <c r="DY26" s="675"/>
      <c r="DZ26" s="675"/>
      <c r="EA26" s="675"/>
      <c r="EB26" s="675"/>
      <c r="EC26" s="676"/>
    </row>
    <row r="27" spans="2:133" ht="11.25" customHeight="1" x14ac:dyDescent="0.2">
      <c r="B27" s="638" t="s">
        <v>301</v>
      </c>
      <c r="C27" s="639"/>
      <c r="D27" s="639"/>
      <c r="E27" s="639"/>
      <c r="F27" s="639"/>
      <c r="G27" s="639"/>
      <c r="H27" s="639"/>
      <c r="I27" s="639"/>
      <c r="J27" s="639"/>
      <c r="K27" s="639"/>
      <c r="L27" s="639"/>
      <c r="M27" s="639"/>
      <c r="N27" s="639"/>
      <c r="O27" s="639"/>
      <c r="P27" s="639"/>
      <c r="Q27" s="640"/>
      <c r="R27" s="641">
        <v>540801</v>
      </c>
      <c r="S27" s="642"/>
      <c r="T27" s="642"/>
      <c r="U27" s="642"/>
      <c r="V27" s="642"/>
      <c r="W27" s="642"/>
      <c r="X27" s="642"/>
      <c r="Y27" s="643"/>
      <c r="Z27" s="644">
        <v>4.9000000000000004</v>
      </c>
      <c r="AA27" s="644"/>
      <c r="AB27" s="644"/>
      <c r="AC27" s="644"/>
      <c r="AD27" s="645" t="s">
        <v>130</v>
      </c>
      <c r="AE27" s="645"/>
      <c r="AF27" s="645"/>
      <c r="AG27" s="645"/>
      <c r="AH27" s="645"/>
      <c r="AI27" s="645"/>
      <c r="AJ27" s="645"/>
      <c r="AK27" s="645"/>
      <c r="AL27" s="646" t="s">
        <v>236</v>
      </c>
      <c r="AM27" s="647"/>
      <c r="AN27" s="647"/>
      <c r="AO27" s="648"/>
      <c r="AP27" s="638" t="s">
        <v>302</v>
      </c>
      <c r="AQ27" s="639"/>
      <c r="AR27" s="639"/>
      <c r="AS27" s="639"/>
      <c r="AT27" s="639"/>
      <c r="AU27" s="639"/>
      <c r="AV27" s="639"/>
      <c r="AW27" s="639"/>
      <c r="AX27" s="639"/>
      <c r="AY27" s="639"/>
      <c r="AZ27" s="639"/>
      <c r="BA27" s="639"/>
      <c r="BB27" s="639"/>
      <c r="BC27" s="639"/>
      <c r="BD27" s="639"/>
      <c r="BE27" s="639"/>
      <c r="BF27" s="640"/>
      <c r="BG27" s="641">
        <v>2024832</v>
      </c>
      <c r="BH27" s="642"/>
      <c r="BI27" s="642"/>
      <c r="BJ27" s="642"/>
      <c r="BK27" s="642"/>
      <c r="BL27" s="642"/>
      <c r="BM27" s="642"/>
      <c r="BN27" s="643"/>
      <c r="BO27" s="644">
        <v>100</v>
      </c>
      <c r="BP27" s="644"/>
      <c r="BQ27" s="644"/>
      <c r="BR27" s="644"/>
      <c r="BS27" s="650" t="s">
        <v>130</v>
      </c>
      <c r="BT27" s="642"/>
      <c r="BU27" s="642"/>
      <c r="BV27" s="642"/>
      <c r="BW27" s="642"/>
      <c r="BX27" s="642"/>
      <c r="BY27" s="642"/>
      <c r="BZ27" s="642"/>
      <c r="CA27" s="642"/>
      <c r="CB27" s="651"/>
      <c r="CD27" s="656" t="s">
        <v>303</v>
      </c>
      <c r="CE27" s="657"/>
      <c r="CF27" s="657"/>
      <c r="CG27" s="657"/>
      <c r="CH27" s="657"/>
      <c r="CI27" s="657"/>
      <c r="CJ27" s="657"/>
      <c r="CK27" s="657"/>
      <c r="CL27" s="657"/>
      <c r="CM27" s="657"/>
      <c r="CN27" s="657"/>
      <c r="CO27" s="657"/>
      <c r="CP27" s="657"/>
      <c r="CQ27" s="658"/>
      <c r="CR27" s="641">
        <v>1075639</v>
      </c>
      <c r="CS27" s="677"/>
      <c r="CT27" s="677"/>
      <c r="CU27" s="677"/>
      <c r="CV27" s="677"/>
      <c r="CW27" s="677"/>
      <c r="CX27" s="677"/>
      <c r="CY27" s="678"/>
      <c r="CZ27" s="646">
        <v>10.3</v>
      </c>
      <c r="DA27" s="675"/>
      <c r="DB27" s="675"/>
      <c r="DC27" s="679"/>
      <c r="DD27" s="650">
        <v>419966</v>
      </c>
      <c r="DE27" s="677"/>
      <c r="DF27" s="677"/>
      <c r="DG27" s="677"/>
      <c r="DH27" s="677"/>
      <c r="DI27" s="677"/>
      <c r="DJ27" s="677"/>
      <c r="DK27" s="678"/>
      <c r="DL27" s="650">
        <v>404217</v>
      </c>
      <c r="DM27" s="677"/>
      <c r="DN27" s="677"/>
      <c r="DO27" s="677"/>
      <c r="DP27" s="677"/>
      <c r="DQ27" s="677"/>
      <c r="DR27" s="677"/>
      <c r="DS27" s="677"/>
      <c r="DT27" s="677"/>
      <c r="DU27" s="677"/>
      <c r="DV27" s="678"/>
      <c r="DW27" s="646">
        <v>5.9</v>
      </c>
      <c r="DX27" s="675"/>
      <c r="DY27" s="675"/>
      <c r="DZ27" s="675"/>
      <c r="EA27" s="675"/>
      <c r="EB27" s="675"/>
      <c r="EC27" s="676"/>
    </row>
    <row r="28" spans="2:133" ht="11.25" customHeight="1" x14ac:dyDescent="0.2">
      <c r="B28" s="683" t="s">
        <v>304</v>
      </c>
      <c r="C28" s="684"/>
      <c r="D28" s="684"/>
      <c r="E28" s="684"/>
      <c r="F28" s="684"/>
      <c r="G28" s="684"/>
      <c r="H28" s="684"/>
      <c r="I28" s="684"/>
      <c r="J28" s="684"/>
      <c r="K28" s="684"/>
      <c r="L28" s="684"/>
      <c r="M28" s="684"/>
      <c r="N28" s="684"/>
      <c r="O28" s="684"/>
      <c r="P28" s="684"/>
      <c r="Q28" s="685"/>
      <c r="R28" s="641" t="s">
        <v>130</v>
      </c>
      <c r="S28" s="642"/>
      <c r="T28" s="642"/>
      <c r="U28" s="642"/>
      <c r="V28" s="642"/>
      <c r="W28" s="642"/>
      <c r="X28" s="642"/>
      <c r="Y28" s="643"/>
      <c r="Z28" s="644" t="s">
        <v>130</v>
      </c>
      <c r="AA28" s="644"/>
      <c r="AB28" s="644"/>
      <c r="AC28" s="644"/>
      <c r="AD28" s="645" t="s">
        <v>130</v>
      </c>
      <c r="AE28" s="645"/>
      <c r="AF28" s="645"/>
      <c r="AG28" s="645"/>
      <c r="AH28" s="645"/>
      <c r="AI28" s="645"/>
      <c r="AJ28" s="645"/>
      <c r="AK28" s="645"/>
      <c r="AL28" s="646" t="s">
        <v>130</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305</v>
      </c>
      <c r="CE28" s="657"/>
      <c r="CF28" s="657"/>
      <c r="CG28" s="657"/>
      <c r="CH28" s="657"/>
      <c r="CI28" s="657"/>
      <c r="CJ28" s="657"/>
      <c r="CK28" s="657"/>
      <c r="CL28" s="657"/>
      <c r="CM28" s="657"/>
      <c r="CN28" s="657"/>
      <c r="CO28" s="657"/>
      <c r="CP28" s="657"/>
      <c r="CQ28" s="658"/>
      <c r="CR28" s="641">
        <v>1410047</v>
      </c>
      <c r="CS28" s="642"/>
      <c r="CT28" s="642"/>
      <c r="CU28" s="642"/>
      <c r="CV28" s="642"/>
      <c r="CW28" s="642"/>
      <c r="CX28" s="642"/>
      <c r="CY28" s="643"/>
      <c r="CZ28" s="646">
        <v>13.5</v>
      </c>
      <c r="DA28" s="675"/>
      <c r="DB28" s="675"/>
      <c r="DC28" s="679"/>
      <c r="DD28" s="650">
        <v>1405939</v>
      </c>
      <c r="DE28" s="642"/>
      <c r="DF28" s="642"/>
      <c r="DG28" s="642"/>
      <c r="DH28" s="642"/>
      <c r="DI28" s="642"/>
      <c r="DJ28" s="642"/>
      <c r="DK28" s="643"/>
      <c r="DL28" s="650">
        <v>1405939</v>
      </c>
      <c r="DM28" s="642"/>
      <c r="DN28" s="642"/>
      <c r="DO28" s="642"/>
      <c r="DP28" s="642"/>
      <c r="DQ28" s="642"/>
      <c r="DR28" s="642"/>
      <c r="DS28" s="642"/>
      <c r="DT28" s="642"/>
      <c r="DU28" s="642"/>
      <c r="DV28" s="643"/>
      <c r="DW28" s="646">
        <v>20.399999999999999</v>
      </c>
      <c r="DX28" s="675"/>
      <c r="DY28" s="675"/>
      <c r="DZ28" s="675"/>
      <c r="EA28" s="675"/>
      <c r="EB28" s="675"/>
      <c r="EC28" s="676"/>
    </row>
    <row r="29" spans="2:133" ht="11.25" customHeight="1" x14ac:dyDescent="0.2">
      <c r="B29" s="638" t="s">
        <v>306</v>
      </c>
      <c r="C29" s="639"/>
      <c r="D29" s="639"/>
      <c r="E29" s="639"/>
      <c r="F29" s="639"/>
      <c r="G29" s="639"/>
      <c r="H29" s="639"/>
      <c r="I29" s="639"/>
      <c r="J29" s="639"/>
      <c r="K29" s="639"/>
      <c r="L29" s="639"/>
      <c r="M29" s="639"/>
      <c r="N29" s="639"/>
      <c r="O29" s="639"/>
      <c r="P29" s="639"/>
      <c r="Q29" s="640"/>
      <c r="R29" s="641">
        <v>735308</v>
      </c>
      <c r="S29" s="642"/>
      <c r="T29" s="642"/>
      <c r="U29" s="642"/>
      <c r="V29" s="642"/>
      <c r="W29" s="642"/>
      <c r="X29" s="642"/>
      <c r="Y29" s="643"/>
      <c r="Z29" s="644">
        <v>6.6</v>
      </c>
      <c r="AA29" s="644"/>
      <c r="AB29" s="644"/>
      <c r="AC29" s="644"/>
      <c r="AD29" s="645" t="s">
        <v>236</v>
      </c>
      <c r="AE29" s="645"/>
      <c r="AF29" s="645"/>
      <c r="AG29" s="645"/>
      <c r="AH29" s="645"/>
      <c r="AI29" s="645"/>
      <c r="AJ29" s="645"/>
      <c r="AK29" s="645"/>
      <c r="AL29" s="646" t="s">
        <v>236</v>
      </c>
      <c r="AM29" s="647"/>
      <c r="AN29" s="647"/>
      <c r="AO29" s="648"/>
      <c r="AP29" s="620" t="s">
        <v>225</v>
      </c>
      <c r="AQ29" s="621"/>
      <c r="AR29" s="621"/>
      <c r="AS29" s="621"/>
      <c r="AT29" s="621"/>
      <c r="AU29" s="621"/>
      <c r="AV29" s="621"/>
      <c r="AW29" s="621"/>
      <c r="AX29" s="621"/>
      <c r="AY29" s="621"/>
      <c r="AZ29" s="621"/>
      <c r="BA29" s="621"/>
      <c r="BB29" s="621"/>
      <c r="BC29" s="621"/>
      <c r="BD29" s="621"/>
      <c r="BE29" s="621"/>
      <c r="BF29" s="622"/>
      <c r="BG29" s="620" t="s">
        <v>307</v>
      </c>
      <c r="BH29" s="681"/>
      <c r="BI29" s="681"/>
      <c r="BJ29" s="681"/>
      <c r="BK29" s="681"/>
      <c r="BL29" s="681"/>
      <c r="BM29" s="681"/>
      <c r="BN29" s="681"/>
      <c r="BO29" s="681"/>
      <c r="BP29" s="681"/>
      <c r="BQ29" s="682"/>
      <c r="BR29" s="620" t="s">
        <v>308</v>
      </c>
      <c r="BS29" s="681"/>
      <c r="BT29" s="681"/>
      <c r="BU29" s="681"/>
      <c r="BV29" s="681"/>
      <c r="BW29" s="681"/>
      <c r="BX29" s="681"/>
      <c r="BY29" s="681"/>
      <c r="BZ29" s="681"/>
      <c r="CA29" s="681"/>
      <c r="CB29" s="682"/>
      <c r="CD29" s="704" t="s">
        <v>309</v>
      </c>
      <c r="CE29" s="705"/>
      <c r="CF29" s="656" t="s">
        <v>310</v>
      </c>
      <c r="CG29" s="657"/>
      <c r="CH29" s="657"/>
      <c r="CI29" s="657"/>
      <c r="CJ29" s="657"/>
      <c r="CK29" s="657"/>
      <c r="CL29" s="657"/>
      <c r="CM29" s="657"/>
      <c r="CN29" s="657"/>
      <c r="CO29" s="657"/>
      <c r="CP29" s="657"/>
      <c r="CQ29" s="658"/>
      <c r="CR29" s="641">
        <v>1409718</v>
      </c>
      <c r="CS29" s="677"/>
      <c r="CT29" s="677"/>
      <c r="CU29" s="677"/>
      <c r="CV29" s="677"/>
      <c r="CW29" s="677"/>
      <c r="CX29" s="677"/>
      <c r="CY29" s="678"/>
      <c r="CZ29" s="646">
        <v>13.5</v>
      </c>
      <c r="DA29" s="675"/>
      <c r="DB29" s="675"/>
      <c r="DC29" s="679"/>
      <c r="DD29" s="650">
        <v>1405610</v>
      </c>
      <c r="DE29" s="677"/>
      <c r="DF29" s="677"/>
      <c r="DG29" s="677"/>
      <c r="DH29" s="677"/>
      <c r="DI29" s="677"/>
      <c r="DJ29" s="677"/>
      <c r="DK29" s="678"/>
      <c r="DL29" s="650">
        <v>1405610</v>
      </c>
      <c r="DM29" s="677"/>
      <c r="DN29" s="677"/>
      <c r="DO29" s="677"/>
      <c r="DP29" s="677"/>
      <c r="DQ29" s="677"/>
      <c r="DR29" s="677"/>
      <c r="DS29" s="677"/>
      <c r="DT29" s="677"/>
      <c r="DU29" s="677"/>
      <c r="DV29" s="678"/>
      <c r="DW29" s="646">
        <v>20.399999999999999</v>
      </c>
      <c r="DX29" s="675"/>
      <c r="DY29" s="675"/>
      <c r="DZ29" s="675"/>
      <c r="EA29" s="675"/>
      <c r="EB29" s="675"/>
      <c r="EC29" s="676"/>
    </row>
    <row r="30" spans="2:133" ht="11.25" customHeight="1" x14ac:dyDescent="0.2">
      <c r="B30" s="638" t="s">
        <v>311</v>
      </c>
      <c r="C30" s="639"/>
      <c r="D30" s="639"/>
      <c r="E30" s="639"/>
      <c r="F30" s="639"/>
      <c r="G30" s="639"/>
      <c r="H30" s="639"/>
      <c r="I30" s="639"/>
      <c r="J30" s="639"/>
      <c r="K30" s="639"/>
      <c r="L30" s="639"/>
      <c r="M30" s="639"/>
      <c r="N30" s="639"/>
      <c r="O30" s="639"/>
      <c r="P30" s="639"/>
      <c r="Q30" s="640"/>
      <c r="R30" s="641">
        <v>208489</v>
      </c>
      <c r="S30" s="642"/>
      <c r="T30" s="642"/>
      <c r="U30" s="642"/>
      <c r="V30" s="642"/>
      <c r="W30" s="642"/>
      <c r="X30" s="642"/>
      <c r="Y30" s="643"/>
      <c r="Z30" s="644">
        <v>1.9</v>
      </c>
      <c r="AA30" s="644"/>
      <c r="AB30" s="644"/>
      <c r="AC30" s="644"/>
      <c r="AD30" s="645" t="s">
        <v>236</v>
      </c>
      <c r="AE30" s="645"/>
      <c r="AF30" s="645"/>
      <c r="AG30" s="645"/>
      <c r="AH30" s="645"/>
      <c r="AI30" s="645"/>
      <c r="AJ30" s="645"/>
      <c r="AK30" s="645"/>
      <c r="AL30" s="646" t="s">
        <v>236</v>
      </c>
      <c r="AM30" s="647"/>
      <c r="AN30" s="647"/>
      <c r="AO30" s="648"/>
      <c r="AP30" s="689" t="s">
        <v>312</v>
      </c>
      <c r="AQ30" s="690"/>
      <c r="AR30" s="690"/>
      <c r="AS30" s="690"/>
      <c r="AT30" s="695" t="s">
        <v>313</v>
      </c>
      <c r="AU30" s="230"/>
      <c r="AV30" s="230"/>
      <c r="AW30" s="230"/>
      <c r="AX30" s="627" t="s">
        <v>191</v>
      </c>
      <c r="AY30" s="628"/>
      <c r="AZ30" s="628"/>
      <c r="BA30" s="628"/>
      <c r="BB30" s="628"/>
      <c r="BC30" s="628"/>
      <c r="BD30" s="628"/>
      <c r="BE30" s="628"/>
      <c r="BF30" s="629"/>
      <c r="BG30" s="701">
        <v>99.3</v>
      </c>
      <c r="BH30" s="702"/>
      <c r="BI30" s="702"/>
      <c r="BJ30" s="702"/>
      <c r="BK30" s="702"/>
      <c r="BL30" s="702"/>
      <c r="BM30" s="636">
        <v>95.3</v>
      </c>
      <c r="BN30" s="702"/>
      <c r="BO30" s="702"/>
      <c r="BP30" s="702"/>
      <c r="BQ30" s="703"/>
      <c r="BR30" s="701">
        <v>98.7</v>
      </c>
      <c r="BS30" s="702"/>
      <c r="BT30" s="702"/>
      <c r="BU30" s="702"/>
      <c r="BV30" s="702"/>
      <c r="BW30" s="702"/>
      <c r="BX30" s="636">
        <v>94.3</v>
      </c>
      <c r="BY30" s="702"/>
      <c r="BZ30" s="702"/>
      <c r="CA30" s="702"/>
      <c r="CB30" s="703"/>
      <c r="CD30" s="706"/>
      <c r="CE30" s="707"/>
      <c r="CF30" s="656" t="s">
        <v>314</v>
      </c>
      <c r="CG30" s="657"/>
      <c r="CH30" s="657"/>
      <c r="CI30" s="657"/>
      <c r="CJ30" s="657"/>
      <c r="CK30" s="657"/>
      <c r="CL30" s="657"/>
      <c r="CM30" s="657"/>
      <c r="CN30" s="657"/>
      <c r="CO30" s="657"/>
      <c r="CP30" s="657"/>
      <c r="CQ30" s="658"/>
      <c r="CR30" s="641">
        <v>1344486</v>
      </c>
      <c r="CS30" s="642"/>
      <c r="CT30" s="642"/>
      <c r="CU30" s="642"/>
      <c r="CV30" s="642"/>
      <c r="CW30" s="642"/>
      <c r="CX30" s="642"/>
      <c r="CY30" s="643"/>
      <c r="CZ30" s="646">
        <v>12.8</v>
      </c>
      <c r="DA30" s="675"/>
      <c r="DB30" s="675"/>
      <c r="DC30" s="679"/>
      <c r="DD30" s="650">
        <v>1340378</v>
      </c>
      <c r="DE30" s="642"/>
      <c r="DF30" s="642"/>
      <c r="DG30" s="642"/>
      <c r="DH30" s="642"/>
      <c r="DI30" s="642"/>
      <c r="DJ30" s="642"/>
      <c r="DK30" s="643"/>
      <c r="DL30" s="650">
        <v>1340378</v>
      </c>
      <c r="DM30" s="642"/>
      <c r="DN30" s="642"/>
      <c r="DO30" s="642"/>
      <c r="DP30" s="642"/>
      <c r="DQ30" s="642"/>
      <c r="DR30" s="642"/>
      <c r="DS30" s="642"/>
      <c r="DT30" s="642"/>
      <c r="DU30" s="642"/>
      <c r="DV30" s="643"/>
      <c r="DW30" s="646">
        <v>19.5</v>
      </c>
      <c r="DX30" s="675"/>
      <c r="DY30" s="675"/>
      <c r="DZ30" s="675"/>
      <c r="EA30" s="675"/>
      <c r="EB30" s="675"/>
      <c r="EC30" s="676"/>
    </row>
    <row r="31" spans="2:133" ht="11.25" customHeight="1" x14ac:dyDescent="0.2">
      <c r="B31" s="638" t="s">
        <v>315</v>
      </c>
      <c r="C31" s="639"/>
      <c r="D31" s="639"/>
      <c r="E31" s="639"/>
      <c r="F31" s="639"/>
      <c r="G31" s="639"/>
      <c r="H31" s="639"/>
      <c r="I31" s="639"/>
      <c r="J31" s="639"/>
      <c r="K31" s="639"/>
      <c r="L31" s="639"/>
      <c r="M31" s="639"/>
      <c r="N31" s="639"/>
      <c r="O31" s="639"/>
      <c r="P31" s="639"/>
      <c r="Q31" s="640"/>
      <c r="R31" s="641">
        <v>17842</v>
      </c>
      <c r="S31" s="642"/>
      <c r="T31" s="642"/>
      <c r="U31" s="642"/>
      <c r="V31" s="642"/>
      <c r="W31" s="642"/>
      <c r="X31" s="642"/>
      <c r="Y31" s="643"/>
      <c r="Z31" s="644">
        <v>0.2</v>
      </c>
      <c r="AA31" s="644"/>
      <c r="AB31" s="644"/>
      <c r="AC31" s="644"/>
      <c r="AD31" s="645" t="s">
        <v>130</v>
      </c>
      <c r="AE31" s="645"/>
      <c r="AF31" s="645"/>
      <c r="AG31" s="645"/>
      <c r="AH31" s="645"/>
      <c r="AI31" s="645"/>
      <c r="AJ31" s="645"/>
      <c r="AK31" s="645"/>
      <c r="AL31" s="646" t="s">
        <v>130</v>
      </c>
      <c r="AM31" s="647"/>
      <c r="AN31" s="647"/>
      <c r="AO31" s="648"/>
      <c r="AP31" s="691"/>
      <c r="AQ31" s="692"/>
      <c r="AR31" s="692"/>
      <c r="AS31" s="692"/>
      <c r="AT31" s="696"/>
      <c r="AU31" s="229" t="s">
        <v>316</v>
      </c>
      <c r="AV31" s="229"/>
      <c r="AW31" s="229"/>
      <c r="AX31" s="638" t="s">
        <v>317</v>
      </c>
      <c r="AY31" s="639"/>
      <c r="AZ31" s="639"/>
      <c r="BA31" s="639"/>
      <c r="BB31" s="639"/>
      <c r="BC31" s="639"/>
      <c r="BD31" s="639"/>
      <c r="BE31" s="639"/>
      <c r="BF31" s="640"/>
      <c r="BG31" s="698">
        <v>99.4</v>
      </c>
      <c r="BH31" s="677"/>
      <c r="BI31" s="677"/>
      <c r="BJ31" s="677"/>
      <c r="BK31" s="677"/>
      <c r="BL31" s="677"/>
      <c r="BM31" s="647">
        <v>97</v>
      </c>
      <c r="BN31" s="699"/>
      <c r="BO31" s="699"/>
      <c r="BP31" s="699"/>
      <c r="BQ31" s="700"/>
      <c r="BR31" s="698">
        <v>99.1</v>
      </c>
      <c r="BS31" s="677"/>
      <c r="BT31" s="677"/>
      <c r="BU31" s="677"/>
      <c r="BV31" s="677"/>
      <c r="BW31" s="677"/>
      <c r="BX31" s="647">
        <v>96.3</v>
      </c>
      <c r="BY31" s="699"/>
      <c r="BZ31" s="699"/>
      <c r="CA31" s="699"/>
      <c r="CB31" s="700"/>
      <c r="CD31" s="706"/>
      <c r="CE31" s="707"/>
      <c r="CF31" s="656" t="s">
        <v>318</v>
      </c>
      <c r="CG31" s="657"/>
      <c r="CH31" s="657"/>
      <c r="CI31" s="657"/>
      <c r="CJ31" s="657"/>
      <c r="CK31" s="657"/>
      <c r="CL31" s="657"/>
      <c r="CM31" s="657"/>
      <c r="CN31" s="657"/>
      <c r="CO31" s="657"/>
      <c r="CP31" s="657"/>
      <c r="CQ31" s="658"/>
      <c r="CR31" s="641">
        <v>65232</v>
      </c>
      <c r="CS31" s="677"/>
      <c r="CT31" s="677"/>
      <c r="CU31" s="677"/>
      <c r="CV31" s="677"/>
      <c r="CW31" s="677"/>
      <c r="CX31" s="677"/>
      <c r="CY31" s="678"/>
      <c r="CZ31" s="646">
        <v>0.6</v>
      </c>
      <c r="DA31" s="675"/>
      <c r="DB31" s="675"/>
      <c r="DC31" s="679"/>
      <c r="DD31" s="650">
        <v>65232</v>
      </c>
      <c r="DE31" s="677"/>
      <c r="DF31" s="677"/>
      <c r="DG31" s="677"/>
      <c r="DH31" s="677"/>
      <c r="DI31" s="677"/>
      <c r="DJ31" s="677"/>
      <c r="DK31" s="678"/>
      <c r="DL31" s="650">
        <v>65232</v>
      </c>
      <c r="DM31" s="677"/>
      <c r="DN31" s="677"/>
      <c r="DO31" s="677"/>
      <c r="DP31" s="677"/>
      <c r="DQ31" s="677"/>
      <c r="DR31" s="677"/>
      <c r="DS31" s="677"/>
      <c r="DT31" s="677"/>
      <c r="DU31" s="677"/>
      <c r="DV31" s="678"/>
      <c r="DW31" s="646">
        <v>0.9</v>
      </c>
      <c r="DX31" s="675"/>
      <c r="DY31" s="675"/>
      <c r="DZ31" s="675"/>
      <c r="EA31" s="675"/>
      <c r="EB31" s="675"/>
      <c r="EC31" s="676"/>
    </row>
    <row r="32" spans="2:133" ht="11.25" customHeight="1" x14ac:dyDescent="0.2">
      <c r="B32" s="638" t="s">
        <v>319</v>
      </c>
      <c r="C32" s="639"/>
      <c r="D32" s="639"/>
      <c r="E32" s="639"/>
      <c r="F32" s="639"/>
      <c r="G32" s="639"/>
      <c r="H32" s="639"/>
      <c r="I32" s="639"/>
      <c r="J32" s="639"/>
      <c r="K32" s="639"/>
      <c r="L32" s="639"/>
      <c r="M32" s="639"/>
      <c r="N32" s="639"/>
      <c r="O32" s="639"/>
      <c r="P32" s="639"/>
      <c r="Q32" s="640"/>
      <c r="R32" s="641">
        <v>801842</v>
      </c>
      <c r="S32" s="642"/>
      <c r="T32" s="642"/>
      <c r="U32" s="642"/>
      <c r="V32" s="642"/>
      <c r="W32" s="642"/>
      <c r="X32" s="642"/>
      <c r="Y32" s="643"/>
      <c r="Z32" s="644">
        <v>7.2</v>
      </c>
      <c r="AA32" s="644"/>
      <c r="AB32" s="644"/>
      <c r="AC32" s="644"/>
      <c r="AD32" s="645" t="s">
        <v>179</v>
      </c>
      <c r="AE32" s="645"/>
      <c r="AF32" s="645"/>
      <c r="AG32" s="645"/>
      <c r="AH32" s="645"/>
      <c r="AI32" s="645"/>
      <c r="AJ32" s="645"/>
      <c r="AK32" s="645"/>
      <c r="AL32" s="646" t="s">
        <v>130</v>
      </c>
      <c r="AM32" s="647"/>
      <c r="AN32" s="647"/>
      <c r="AO32" s="648"/>
      <c r="AP32" s="693"/>
      <c r="AQ32" s="694"/>
      <c r="AR32" s="694"/>
      <c r="AS32" s="694"/>
      <c r="AT32" s="697"/>
      <c r="AU32" s="231"/>
      <c r="AV32" s="231"/>
      <c r="AW32" s="231"/>
      <c r="AX32" s="686" t="s">
        <v>320</v>
      </c>
      <c r="AY32" s="687"/>
      <c r="AZ32" s="687"/>
      <c r="BA32" s="687"/>
      <c r="BB32" s="687"/>
      <c r="BC32" s="687"/>
      <c r="BD32" s="687"/>
      <c r="BE32" s="687"/>
      <c r="BF32" s="688"/>
      <c r="BG32" s="710">
        <v>99.2</v>
      </c>
      <c r="BH32" s="711"/>
      <c r="BI32" s="711"/>
      <c r="BJ32" s="711"/>
      <c r="BK32" s="711"/>
      <c r="BL32" s="711"/>
      <c r="BM32" s="712">
        <v>93.5</v>
      </c>
      <c r="BN32" s="711"/>
      <c r="BO32" s="711"/>
      <c r="BP32" s="711"/>
      <c r="BQ32" s="713"/>
      <c r="BR32" s="710">
        <v>98.3</v>
      </c>
      <c r="BS32" s="711"/>
      <c r="BT32" s="711"/>
      <c r="BU32" s="711"/>
      <c r="BV32" s="711"/>
      <c r="BW32" s="711"/>
      <c r="BX32" s="712">
        <v>92</v>
      </c>
      <c r="BY32" s="711"/>
      <c r="BZ32" s="711"/>
      <c r="CA32" s="711"/>
      <c r="CB32" s="713"/>
      <c r="CD32" s="708"/>
      <c r="CE32" s="709"/>
      <c r="CF32" s="656" t="s">
        <v>321</v>
      </c>
      <c r="CG32" s="657"/>
      <c r="CH32" s="657"/>
      <c r="CI32" s="657"/>
      <c r="CJ32" s="657"/>
      <c r="CK32" s="657"/>
      <c r="CL32" s="657"/>
      <c r="CM32" s="657"/>
      <c r="CN32" s="657"/>
      <c r="CO32" s="657"/>
      <c r="CP32" s="657"/>
      <c r="CQ32" s="658"/>
      <c r="CR32" s="641">
        <v>329</v>
      </c>
      <c r="CS32" s="642"/>
      <c r="CT32" s="642"/>
      <c r="CU32" s="642"/>
      <c r="CV32" s="642"/>
      <c r="CW32" s="642"/>
      <c r="CX32" s="642"/>
      <c r="CY32" s="643"/>
      <c r="CZ32" s="646">
        <v>0</v>
      </c>
      <c r="DA32" s="675"/>
      <c r="DB32" s="675"/>
      <c r="DC32" s="679"/>
      <c r="DD32" s="650">
        <v>329</v>
      </c>
      <c r="DE32" s="642"/>
      <c r="DF32" s="642"/>
      <c r="DG32" s="642"/>
      <c r="DH32" s="642"/>
      <c r="DI32" s="642"/>
      <c r="DJ32" s="642"/>
      <c r="DK32" s="643"/>
      <c r="DL32" s="650">
        <v>329</v>
      </c>
      <c r="DM32" s="642"/>
      <c r="DN32" s="642"/>
      <c r="DO32" s="642"/>
      <c r="DP32" s="642"/>
      <c r="DQ32" s="642"/>
      <c r="DR32" s="642"/>
      <c r="DS32" s="642"/>
      <c r="DT32" s="642"/>
      <c r="DU32" s="642"/>
      <c r="DV32" s="643"/>
      <c r="DW32" s="646">
        <v>0</v>
      </c>
      <c r="DX32" s="675"/>
      <c r="DY32" s="675"/>
      <c r="DZ32" s="675"/>
      <c r="EA32" s="675"/>
      <c r="EB32" s="675"/>
      <c r="EC32" s="676"/>
    </row>
    <row r="33" spans="2:133" ht="11.25" customHeight="1" x14ac:dyDescent="0.2">
      <c r="B33" s="638" t="s">
        <v>322</v>
      </c>
      <c r="C33" s="639"/>
      <c r="D33" s="639"/>
      <c r="E33" s="639"/>
      <c r="F33" s="639"/>
      <c r="G33" s="639"/>
      <c r="H33" s="639"/>
      <c r="I33" s="639"/>
      <c r="J33" s="639"/>
      <c r="K33" s="639"/>
      <c r="L33" s="639"/>
      <c r="M33" s="639"/>
      <c r="N33" s="639"/>
      <c r="O33" s="639"/>
      <c r="P33" s="639"/>
      <c r="Q33" s="640"/>
      <c r="R33" s="641">
        <v>326505</v>
      </c>
      <c r="S33" s="642"/>
      <c r="T33" s="642"/>
      <c r="U33" s="642"/>
      <c r="V33" s="642"/>
      <c r="W33" s="642"/>
      <c r="X33" s="642"/>
      <c r="Y33" s="643"/>
      <c r="Z33" s="644">
        <v>2.9</v>
      </c>
      <c r="AA33" s="644"/>
      <c r="AB33" s="644"/>
      <c r="AC33" s="644"/>
      <c r="AD33" s="645" t="s">
        <v>130</v>
      </c>
      <c r="AE33" s="645"/>
      <c r="AF33" s="645"/>
      <c r="AG33" s="645"/>
      <c r="AH33" s="645"/>
      <c r="AI33" s="645"/>
      <c r="AJ33" s="645"/>
      <c r="AK33" s="645"/>
      <c r="AL33" s="646" t="s">
        <v>130</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323</v>
      </c>
      <c r="CE33" s="657"/>
      <c r="CF33" s="657"/>
      <c r="CG33" s="657"/>
      <c r="CH33" s="657"/>
      <c r="CI33" s="657"/>
      <c r="CJ33" s="657"/>
      <c r="CK33" s="657"/>
      <c r="CL33" s="657"/>
      <c r="CM33" s="657"/>
      <c r="CN33" s="657"/>
      <c r="CO33" s="657"/>
      <c r="CP33" s="657"/>
      <c r="CQ33" s="658"/>
      <c r="CR33" s="641">
        <v>4878997</v>
      </c>
      <c r="CS33" s="677"/>
      <c r="CT33" s="677"/>
      <c r="CU33" s="677"/>
      <c r="CV33" s="677"/>
      <c r="CW33" s="677"/>
      <c r="CX33" s="677"/>
      <c r="CY33" s="678"/>
      <c r="CZ33" s="646">
        <v>46.6</v>
      </c>
      <c r="DA33" s="675"/>
      <c r="DB33" s="675"/>
      <c r="DC33" s="679"/>
      <c r="DD33" s="650">
        <v>3765386</v>
      </c>
      <c r="DE33" s="677"/>
      <c r="DF33" s="677"/>
      <c r="DG33" s="677"/>
      <c r="DH33" s="677"/>
      <c r="DI33" s="677"/>
      <c r="DJ33" s="677"/>
      <c r="DK33" s="678"/>
      <c r="DL33" s="650">
        <v>2549679</v>
      </c>
      <c r="DM33" s="677"/>
      <c r="DN33" s="677"/>
      <c r="DO33" s="677"/>
      <c r="DP33" s="677"/>
      <c r="DQ33" s="677"/>
      <c r="DR33" s="677"/>
      <c r="DS33" s="677"/>
      <c r="DT33" s="677"/>
      <c r="DU33" s="677"/>
      <c r="DV33" s="678"/>
      <c r="DW33" s="646">
        <v>37</v>
      </c>
      <c r="DX33" s="675"/>
      <c r="DY33" s="675"/>
      <c r="DZ33" s="675"/>
      <c r="EA33" s="675"/>
      <c r="EB33" s="675"/>
      <c r="EC33" s="676"/>
    </row>
    <row r="34" spans="2:133" ht="11.25" customHeight="1" x14ac:dyDescent="0.2">
      <c r="B34" s="638" t="s">
        <v>324</v>
      </c>
      <c r="C34" s="639"/>
      <c r="D34" s="639"/>
      <c r="E34" s="639"/>
      <c r="F34" s="639"/>
      <c r="G34" s="639"/>
      <c r="H34" s="639"/>
      <c r="I34" s="639"/>
      <c r="J34" s="639"/>
      <c r="K34" s="639"/>
      <c r="L34" s="639"/>
      <c r="M34" s="639"/>
      <c r="N34" s="639"/>
      <c r="O34" s="639"/>
      <c r="P34" s="639"/>
      <c r="Q34" s="640"/>
      <c r="R34" s="641">
        <v>97138</v>
      </c>
      <c r="S34" s="642"/>
      <c r="T34" s="642"/>
      <c r="U34" s="642"/>
      <c r="V34" s="642"/>
      <c r="W34" s="642"/>
      <c r="X34" s="642"/>
      <c r="Y34" s="643"/>
      <c r="Z34" s="644">
        <v>0.9</v>
      </c>
      <c r="AA34" s="644"/>
      <c r="AB34" s="644"/>
      <c r="AC34" s="644"/>
      <c r="AD34" s="645" t="s">
        <v>236</v>
      </c>
      <c r="AE34" s="645"/>
      <c r="AF34" s="645"/>
      <c r="AG34" s="645"/>
      <c r="AH34" s="645"/>
      <c r="AI34" s="645"/>
      <c r="AJ34" s="645"/>
      <c r="AK34" s="645"/>
      <c r="AL34" s="646" t="s">
        <v>130</v>
      </c>
      <c r="AM34" s="647"/>
      <c r="AN34" s="647"/>
      <c r="AO34" s="648"/>
      <c r="AP34" s="234"/>
      <c r="AQ34" s="620" t="s">
        <v>325</v>
      </c>
      <c r="AR34" s="621"/>
      <c r="AS34" s="621"/>
      <c r="AT34" s="621"/>
      <c r="AU34" s="621"/>
      <c r="AV34" s="621"/>
      <c r="AW34" s="621"/>
      <c r="AX34" s="621"/>
      <c r="AY34" s="621"/>
      <c r="AZ34" s="621"/>
      <c r="BA34" s="621"/>
      <c r="BB34" s="621"/>
      <c r="BC34" s="621"/>
      <c r="BD34" s="621"/>
      <c r="BE34" s="621"/>
      <c r="BF34" s="622"/>
      <c r="BG34" s="620" t="s">
        <v>326</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327</v>
      </c>
      <c r="CE34" s="657"/>
      <c r="CF34" s="657"/>
      <c r="CG34" s="657"/>
      <c r="CH34" s="657"/>
      <c r="CI34" s="657"/>
      <c r="CJ34" s="657"/>
      <c r="CK34" s="657"/>
      <c r="CL34" s="657"/>
      <c r="CM34" s="657"/>
      <c r="CN34" s="657"/>
      <c r="CO34" s="657"/>
      <c r="CP34" s="657"/>
      <c r="CQ34" s="658"/>
      <c r="CR34" s="641">
        <v>1953156</v>
      </c>
      <c r="CS34" s="642"/>
      <c r="CT34" s="642"/>
      <c r="CU34" s="642"/>
      <c r="CV34" s="642"/>
      <c r="CW34" s="642"/>
      <c r="CX34" s="642"/>
      <c r="CY34" s="643"/>
      <c r="CZ34" s="646">
        <v>18.600000000000001</v>
      </c>
      <c r="DA34" s="675"/>
      <c r="DB34" s="675"/>
      <c r="DC34" s="679"/>
      <c r="DD34" s="650">
        <v>1460972</v>
      </c>
      <c r="DE34" s="642"/>
      <c r="DF34" s="642"/>
      <c r="DG34" s="642"/>
      <c r="DH34" s="642"/>
      <c r="DI34" s="642"/>
      <c r="DJ34" s="642"/>
      <c r="DK34" s="643"/>
      <c r="DL34" s="650">
        <v>688553</v>
      </c>
      <c r="DM34" s="642"/>
      <c r="DN34" s="642"/>
      <c r="DO34" s="642"/>
      <c r="DP34" s="642"/>
      <c r="DQ34" s="642"/>
      <c r="DR34" s="642"/>
      <c r="DS34" s="642"/>
      <c r="DT34" s="642"/>
      <c r="DU34" s="642"/>
      <c r="DV34" s="643"/>
      <c r="DW34" s="646">
        <v>10</v>
      </c>
      <c r="DX34" s="675"/>
      <c r="DY34" s="675"/>
      <c r="DZ34" s="675"/>
      <c r="EA34" s="675"/>
      <c r="EB34" s="675"/>
      <c r="EC34" s="676"/>
    </row>
    <row r="35" spans="2:133" ht="11.25" customHeight="1" x14ac:dyDescent="0.2">
      <c r="B35" s="638" t="s">
        <v>328</v>
      </c>
      <c r="C35" s="639"/>
      <c r="D35" s="639"/>
      <c r="E35" s="639"/>
      <c r="F35" s="639"/>
      <c r="G35" s="639"/>
      <c r="H35" s="639"/>
      <c r="I35" s="639"/>
      <c r="J35" s="639"/>
      <c r="K35" s="639"/>
      <c r="L35" s="639"/>
      <c r="M35" s="639"/>
      <c r="N35" s="639"/>
      <c r="O35" s="639"/>
      <c r="P35" s="639"/>
      <c r="Q35" s="640"/>
      <c r="R35" s="641">
        <v>1225000</v>
      </c>
      <c r="S35" s="642"/>
      <c r="T35" s="642"/>
      <c r="U35" s="642"/>
      <c r="V35" s="642"/>
      <c r="W35" s="642"/>
      <c r="X35" s="642"/>
      <c r="Y35" s="643"/>
      <c r="Z35" s="644">
        <v>11</v>
      </c>
      <c r="AA35" s="644"/>
      <c r="AB35" s="644"/>
      <c r="AC35" s="644"/>
      <c r="AD35" s="645" t="s">
        <v>236</v>
      </c>
      <c r="AE35" s="645"/>
      <c r="AF35" s="645"/>
      <c r="AG35" s="645"/>
      <c r="AH35" s="645"/>
      <c r="AI35" s="645"/>
      <c r="AJ35" s="645"/>
      <c r="AK35" s="645"/>
      <c r="AL35" s="646" t="s">
        <v>236</v>
      </c>
      <c r="AM35" s="647"/>
      <c r="AN35" s="647"/>
      <c r="AO35" s="648"/>
      <c r="AP35" s="234"/>
      <c r="AQ35" s="714" t="s">
        <v>329</v>
      </c>
      <c r="AR35" s="715"/>
      <c r="AS35" s="715"/>
      <c r="AT35" s="715"/>
      <c r="AU35" s="715"/>
      <c r="AV35" s="715"/>
      <c r="AW35" s="715"/>
      <c r="AX35" s="715"/>
      <c r="AY35" s="716"/>
      <c r="AZ35" s="630">
        <v>1259793</v>
      </c>
      <c r="BA35" s="631"/>
      <c r="BB35" s="631"/>
      <c r="BC35" s="631"/>
      <c r="BD35" s="631"/>
      <c r="BE35" s="631"/>
      <c r="BF35" s="717"/>
      <c r="BG35" s="652" t="s">
        <v>330</v>
      </c>
      <c r="BH35" s="653"/>
      <c r="BI35" s="653"/>
      <c r="BJ35" s="653"/>
      <c r="BK35" s="653"/>
      <c r="BL35" s="653"/>
      <c r="BM35" s="653"/>
      <c r="BN35" s="653"/>
      <c r="BO35" s="653"/>
      <c r="BP35" s="653"/>
      <c r="BQ35" s="653"/>
      <c r="BR35" s="653"/>
      <c r="BS35" s="653"/>
      <c r="BT35" s="653"/>
      <c r="BU35" s="654"/>
      <c r="BV35" s="630">
        <v>154329</v>
      </c>
      <c r="BW35" s="631"/>
      <c r="BX35" s="631"/>
      <c r="BY35" s="631"/>
      <c r="BZ35" s="631"/>
      <c r="CA35" s="631"/>
      <c r="CB35" s="717"/>
      <c r="CD35" s="656" t="s">
        <v>331</v>
      </c>
      <c r="CE35" s="657"/>
      <c r="CF35" s="657"/>
      <c r="CG35" s="657"/>
      <c r="CH35" s="657"/>
      <c r="CI35" s="657"/>
      <c r="CJ35" s="657"/>
      <c r="CK35" s="657"/>
      <c r="CL35" s="657"/>
      <c r="CM35" s="657"/>
      <c r="CN35" s="657"/>
      <c r="CO35" s="657"/>
      <c r="CP35" s="657"/>
      <c r="CQ35" s="658"/>
      <c r="CR35" s="641">
        <v>208709</v>
      </c>
      <c r="CS35" s="677"/>
      <c r="CT35" s="677"/>
      <c r="CU35" s="677"/>
      <c r="CV35" s="677"/>
      <c r="CW35" s="677"/>
      <c r="CX35" s="677"/>
      <c r="CY35" s="678"/>
      <c r="CZ35" s="646">
        <v>2</v>
      </c>
      <c r="DA35" s="675"/>
      <c r="DB35" s="675"/>
      <c r="DC35" s="679"/>
      <c r="DD35" s="650">
        <v>199866</v>
      </c>
      <c r="DE35" s="677"/>
      <c r="DF35" s="677"/>
      <c r="DG35" s="677"/>
      <c r="DH35" s="677"/>
      <c r="DI35" s="677"/>
      <c r="DJ35" s="677"/>
      <c r="DK35" s="678"/>
      <c r="DL35" s="650">
        <v>199334</v>
      </c>
      <c r="DM35" s="677"/>
      <c r="DN35" s="677"/>
      <c r="DO35" s="677"/>
      <c r="DP35" s="677"/>
      <c r="DQ35" s="677"/>
      <c r="DR35" s="677"/>
      <c r="DS35" s="677"/>
      <c r="DT35" s="677"/>
      <c r="DU35" s="677"/>
      <c r="DV35" s="678"/>
      <c r="DW35" s="646">
        <v>2.9</v>
      </c>
      <c r="DX35" s="675"/>
      <c r="DY35" s="675"/>
      <c r="DZ35" s="675"/>
      <c r="EA35" s="675"/>
      <c r="EB35" s="675"/>
      <c r="EC35" s="676"/>
    </row>
    <row r="36" spans="2:133" ht="11.25" customHeight="1" x14ac:dyDescent="0.2">
      <c r="B36" s="638" t="s">
        <v>332</v>
      </c>
      <c r="C36" s="639"/>
      <c r="D36" s="639"/>
      <c r="E36" s="639"/>
      <c r="F36" s="639"/>
      <c r="G36" s="639"/>
      <c r="H36" s="639"/>
      <c r="I36" s="639"/>
      <c r="J36" s="639"/>
      <c r="K36" s="639"/>
      <c r="L36" s="639"/>
      <c r="M36" s="639"/>
      <c r="N36" s="639"/>
      <c r="O36" s="639"/>
      <c r="P36" s="639"/>
      <c r="Q36" s="640"/>
      <c r="R36" s="641" t="s">
        <v>236</v>
      </c>
      <c r="S36" s="642"/>
      <c r="T36" s="642"/>
      <c r="U36" s="642"/>
      <c r="V36" s="642"/>
      <c r="W36" s="642"/>
      <c r="X36" s="642"/>
      <c r="Y36" s="643"/>
      <c r="Z36" s="644" t="s">
        <v>130</v>
      </c>
      <c r="AA36" s="644"/>
      <c r="AB36" s="644"/>
      <c r="AC36" s="644"/>
      <c r="AD36" s="645" t="s">
        <v>236</v>
      </c>
      <c r="AE36" s="645"/>
      <c r="AF36" s="645"/>
      <c r="AG36" s="645"/>
      <c r="AH36" s="645"/>
      <c r="AI36" s="645"/>
      <c r="AJ36" s="645"/>
      <c r="AK36" s="645"/>
      <c r="AL36" s="646" t="s">
        <v>179</v>
      </c>
      <c r="AM36" s="647"/>
      <c r="AN36" s="647"/>
      <c r="AO36" s="648"/>
      <c r="AQ36" s="718" t="s">
        <v>333</v>
      </c>
      <c r="AR36" s="719"/>
      <c r="AS36" s="719"/>
      <c r="AT36" s="719"/>
      <c r="AU36" s="719"/>
      <c r="AV36" s="719"/>
      <c r="AW36" s="719"/>
      <c r="AX36" s="719"/>
      <c r="AY36" s="720"/>
      <c r="AZ36" s="641">
        <v>163377</v>
      </c>
      <c r="BA36" s="642"/>
      <c r="BB36" s="642"/>
      <c r="BC36" s="642"/>
      <c r="BD36" s="677"/>
      <c r="BE36" s="677"/>
      <c r="BF36" s="700"/>
      <c r="BG36" s="656" t="s">
        <v>334</v>
      </c>
      <c r="BH36" s="657"/>
      <c r="BI36" s="657"/>
      <c r="BJ36" s="657"/>
      <c r="BK36" s="657"/>
      <c r="BL36" s="657"/>
      <c r="BM36" s="657"/>
      <c r="BN36" s="657"/>
      <c r="BO36" s="657"/>
      <c r="BP36" s="657"/>
      <c r="BQ36" s="657"/>
      <c r="BR36" s="657"/>
      <c r="BS36" s="657"/>
      <c r="BT36" s="657"/>
      <c r="BU36" s="658"/>
      <c r="BV36" s="641">
        <v>125619</v>
      </c>
      <c r="BW36" s="642"/>
      <c r="BX36" s="642"/>
      <c r="BY36" s="642"/>
      <c r="BZ36" s="642"/>
      <c r="CA36" s="642"/>
      <c r="CB36" s="651"/>
      <c r="CD36" s="656" t="s">
        <v>335</v>
      </c>
      <c r="CE36" s="657"/>
      <c r="CF36" s="657"/>
      <c r="CG36" s="657"/>
      <c r="CH36" s="657"/>
      <c r="CI36" s="657"/>
      <c r="CJ36" s="657"/>
      <c r="CK36" s="657"/>
      <c r="CL36" s="657"/>
      <c r="CM36" s="657"/>
      <c r="CN36" s="657"/>
      <c r="CO36" s="657"/>
      <c r="CP36" s="657"/>
      <c r="CQ36" s="658"/>
      <c r="CR36" s="641">
        <v>1398197</v>
      </c>
      <c r="CS36" s="642"/>
      <c r="CT36" s="642"/>
      <c r="CU36" s="642"/>
      <c r="CV36" s="642"/>
      <c r="CW36" s="642"/>
      <c r="CX36" s="642"/>
      <c r="CY36" s="643"/>
      <c r="CZ36" s="646">
        <v>13.3</v>
      </c>
      <c r="DA36" s="675"/>
      <c r="DB36" s="675"/>
      <c r="DC36" s="679"/>
      <c r="DD36" s="650">
        <v>985950</v>
      </c>
      <c r="DE36" s="642"/>
      <c r="DF36" s="642"/>
      <c r="DG36" s="642"/>
      <c r="DH36" s="642"/>
      <c r="DI36" s="642"/>
      <c r="DJ36" s="642"/>
      <c r="DK36" s="643"/>
      <c r="DL36" s="650">
        <v>844705</v>
      </c>
      <c r="DM36" s="642"/>
      <c r="DN36" s="642"/>
      <c r="DO36" s="642"/>
      <c r="DP36" s="642"/>
      <c r="DQ36" s="642"/>
      <c r="DR36" s="642"/>
      <c r="DS36" s="642"/>
      <c r="DT36" s="642"/>
      <c r="DU36" s="642"/>
      <c r="DV36" s="643"/>
      <c r="DW36" s="646">
        <v>12.3</v>
      </c>
      <c r="DX36" s="675"/>
      <c r="DY36" s="675"/>
      <c r="DZ36" s="675"/>
      <c r="EA36" s="675"/>
      <c r="EB36" s="675"/>
      <c r="EC36" s="676"/>
    </row>
    <row r="37" spans="2:133" ht="11.25" customHeight="1" x14ac:dyDescent="0.2">
      <c r="B37" s="638" t="s">
        <v>336</v>
      </c>
      <c r="C37" s="639"/>
      <c r="D37" s="639"/>
      <c r="E37" s="639"/>
      <c r="F37" s="639"/>
      <c r="G37" s="639"/>
      <c r="H37" s="639"/>
      <c r="I37" s="639"/>
      <c r="J37" s="639"/>
      <c r="K37" s="639"/>
      <c r="L37" s="639"/>
      <c r="M37" s="639"/>
      <c r="N37" s="639"/>
      <c r="O37" s="639"/>
      <c r="P37" s="639"/>
      <c r="Q37" s="640"/>
      <c r="R37" s="641">
        <v>323700</v>
      </c>
      <c r="S37" s="642"/>
      <c r="T37" s="642"/>
      <c r="U37" s="642"/>
      <c r="V37" s="642"/>
      <c r="W37" s="642"/>
      <c r="X37" s="642"/>
      <c r="Y37" s="643"/>
      <c r="Z37" s="644">
        <v>2.9</v>
      </c>
      <c r="AA37" s="644"/>
      <c r="AB37" s="644"/>
      <c r="AC37" s="644"/>
      <c r="AD37" s="645" t="s">
        <v>130</v>
      </c>
      <c r="AE37" s="645"/>
      <c r="AF37" s="645"/>
      <c r="AG37" s="645"/>
      <c r="AH37" s="645"/>
      <c r="AI37" s="645"/>
      <c r="AJ37" s="645"/>
      <c r="AK37" s="645"/>
      <c r="AL37" s="646" t="s">
        <v>236</v>
      </c>
      <c r="AM37" s="647"/>
      <c r="AN37" s="647"/>
      <c r="AO37" s="648"/>
      <c r="AQ37" s="718" t="s">
        <v>337</v>
      </c>
      <c r="AR37" s="719"/>
      <c r="AS37" s="719"/>
      <c r="AT37" s="719"/>
      <c r="AU37" s="719"/>
      <c r="AV37" s="719"/>
      <c r="AW37" s="719"/>
      <c r="AX37" s="719"/>
      <c r="AY37" s="720"/>
      <c r="AZ37" s="641">
        <v>118625</v>
      </c>
      <c r="BA37" s="642"/>
      <c r="BB37" s="642"/>
      <c r="BC37" s="642"/>
      <c r="BD37" s="677"/>
      <c r="BE37" s="677"/>
      <c r="BF37" s="700"/>
      <c r="BG37" s="656" t="s">
        <v>338</v>
      </c>
      <c r="BH37" s="657"/>
      <c r="BI37" s="657"/>
      <c r="BJ37" s="657"/>
      <c r="BK37" s="657"/>
      <c r="BL37" s="657"/>
      <c r="BM37" s="657"/>
      <c r="BN37" s="657"/>
      <c r="BO37" s="657"/>
      <c r="BP37" s="657"/>
      <c r="BQ37" s="657"/>
      <c r="BR37" s="657"/>
      <c r="BS37" s="657"/>
      <c r="BT37" s="657"/>
      <c r="BU37" s="658"/>
      <c r="BV37" s="641">
        <v>2484</v>
      </c>
      <c r="BW37" s="642"/>
      <c r="BX37" s="642"/>
      <c r="BY37" s="642"/>
      <c r="BZ37" s="642"/>
      <c r="CA37" s="642"/>
      <c r="CB37" s="651"/>
      <c r="CD37" s="656" t="s">
        <v>339</v>
      </c>
      <c r="CE37" s="657"/>
      <c r="CF37" s="657"/>
      <c r="CG37" s="657"/>
      <c r="CH37" s="657"/>
      <c r="CI37" s="657"/>
      <c r="CJ37" s="657"/>
      <c r="CK37" s="657"/>
      <c r="CL37" s="657"/>
      <c r="CM37" s="657"/>
      <c r="CN37" s="657"/>
      <c r="CO37" s="657"/>
      <c r="CP37" s="657"/>
      <c r="CQ37" s="658"/>
      <c r="CR37" s="641">
        <v>550580</v>
      </c>
      <c r="CS37" s="677"/>
      <c r="CT37" s="677"/>
      <c r="CU37" s="677"/>
      <c r="CV37" s="677"/>
      <c r="CW37" s="677"/>
      <c r="CX37" s="677"/>
      <c r="CY37" s="678"/>
      <c r="CZ37" s="646">
        <v>5.3</v>
      </c>
      <c r="DA37" s="675"/>
      <c r="DB37" s="675"/>
      <c r="DC37" s="679"/>
      <c r="DD37" s="650">
        <v>480402</v>
      </c>
      <c r="DE37" s="677"/>
      <c r="DF37" s="677"/>
      <c r="DG37" s="677"/>
      <c r="DH37" s="677"/>
      <c r="DI37" s="677"/>
      <c r="DJ37" s="677"/>
      <c r="DK37" s="678"/>
      <c r="DL37" s="650">
        <v>480402</v>
      </c>
      <c r="DM37" s="677"/>
      <c r="DN37" s="677"/>
      <c r="DO37" s="677"/>
      <c r="DP37" s="677"/>
      <c r="DQ37" s="677"/>
      <c r="DR37" s="677"/>
      <c r="DS37" s="677"/>
      <c r="DT37" s="677"/>
      <c r="DU37" s="677"/>
      <c r="DV37" s="678"/>
      <c r="DW37" s="646">
        <v>7</v>
      </c>
      <c r="DX37" s="675"/>
      <c r="DY37" s="675"/>
      <c r="DZ37" s="675"/>
      <c r="EA37" s="675"/>
      <c r="EB37" s="675"/>
      <c r="EC37" s="676"/>
    </row>
    <row r="38" spans="2:133" ht="11.25" customHeight="1" x14ac:dyDescent="0.2">
      <c r="B38" s="686" t="s">
        <v>340</v>
      </c>
      <c r="C38" s="687"/>
      <c r="D38" s="687"/>
      <c r="E38" s="687"/>
      <c r="F38" s="687"/>
      <c r="G38" s="687"/>
      <c r="H38" s="687"/>
      <c r="I38" s="687"/>
      <c r="J38" s="687"/>
      <c r="K38" s="687"/>
      <c r="L38" s="687"/>
      <c r="M38" s="687"/>
      <c r="N38" s="687"/>
      <c r="O38" s="687"/>
      <c r="P38" s="687"/>
      <c r="Q38" s="688"/>
      <c r="R38" s="721">
        <v>11128135</v>
      </c>
      <c r="S38" s="722"/>
      <c r="T38" s="722"/>
      <c r="U38" s="722"/>
      <c r="V38" s="722"/>
      <c r="W38" s="722"/>
      <c r="X38" s="722"/>
      <c r="Y38" s="723"/>
      <c r="Z38" s="724">
        <v>100</v>
      </c>
      <c r="AA38" s="724"/>
      <c r="AB38" s="724"/>
      <c r="AC38" s="724"/>
      <c r="AD38" s="725">
        <v>6567332</v>
      </c>
      <c r="AE38" s="725"/>
      <c r="AF38" s="725"/>
      <c r="AG38" s="725"/>
      <c r="AH38" s="725"/>
      <c r="AI38" s="725"/>
      <c r="AJ38" s="725"/>
      <c r="AK38" s="725"/>
      <c r="AL38" s="726">
        <v>100</v>
      </c>
      <c r="AM38" s="712"/>
      <c r="AN38" s="712"/>
      <c r="AO38" s="727"/>
      <c r="AQ38" s="718" t="s">
        <v>341</v>
      </c>
      <c r="AR38" s="719"/>
      <c r="AS38" s="719"/>
      <c r="AT38" s="719"/>
      <c r="AU38" s="719"/>
      <c r="AV38" s="719"/>
      <c r="AW38" s="719"/>
      <c r="AX38" s="719"/>
      <c r="AY38" s="720"/>
      <c r="AZ38" s="641">
        <v>2831</v>
      </c>
      <c r="BA38" s="642"/>
      <c r="BB38" s="642"/>
      <c r="BC38" s="642"/>
      <c r="BD38" s="677"/>
      <c r="BE38" s="677"/>
      <c r="BF38" s="700"/>
      <c r="BG38" s="656" t="s">
        <v>342</v>
      </c>
      <c r="BH38" s="657"/>
      <c r="BI38" s="657"/>
      <c r="BJ38" s="657"/>
      <c r="BK38" s="657"/>
      <c r="BL38" s="657"/>
      <c r="BM38" s="657"/>
      <c r="BN38" s="657"/>
      <c r="BO38" s="657"/>
      <c r="BP38" s="657"/>
      <c r="BQ38" s="657"/>
      <c r="BR38" s="657"/>
      <c r="BS38" s="657"/>
      <c r="BT38" s="657"/>
      <c r="BU38" s="658"/>
      <c r="BV38" s="641">
        <v>3909</v>
      </c>
      <c r="BW38" s="642"/>
      <c r="BX38" s="642"/>
      <c r="BY38" s="642"/>
      <c r="BZ38" s="642"/>
      <c r="CA38" s="642"/>
      <c r="CB38" s="651"/>
      <c r="CD38" s="656" t="s">
        <v>343</v>
      </c>
      <c r="CE38" s="657"/>
      <c r="CF38" s="657"/>
      <c r="CG38" s="657"/>
      <c r="CH38" s="657"/>
      <c r="CI38" s="657"/>
      <c r="CJ38" s="657"/>
      <c r="CK38" s="657"/>
      <c r="CL38" s="657"/>
      <c r="CM38" s="657"/>
      <c r="CN38" s="657"/>
      <c r="CO38" s="657"/>
      <c r="CP38" s="657"/>
      <c r="CQ38" s="658"/>
      <c r="CR38" s="641">
        <v>1141168</v>
      </c>
      <c r="CS38" s="642"/>
      <c r="CT38" s="642"/>
      <c r="CU38" s="642"/>
      <c r="CV38" s="642"/>
      <c r="CW38" s="642"/>
      <c r="CX38" s="642"/>
      <c r="CY38" s="643"/>
      <c r="CZ38" s="646">
        <v>10.9</v>
      </c>
      <c r="DA38" s="675"/>
      <c r="DB38" s="675"/>
      <c r="DC38" s="679"/>
      <c r="DD38" s="650">
        <v>1002042</v>
      </c>
      <c r="DE38" s="642"/>
      <c r="DF38" s="642"/>
      <c r="DG38" s="642"/>
      <c r="DH38" s="642"/>
      <c r="DI38" s="642"/>
      <c r="DJ38" s="642"/>
      <c r="DK38" s="643"/>
      <c r="DL38" s="650">
        <v>816501</v>
      </c>
      <c r="DM38" s="642"/>
      <c r="DN38" s="642"/>
      <c r="DO38" s="642"/>
      <c r="DP38" s="642"/>
      <c r="DQ38" s="642"/>
      <c r="DR38" s="642"/>
      <c r="DS38" s="642"/>
      <c r="DT38" s="642"/>
      <c r="DU38" s="642"/>
      <c r="DV38" s="643"/>
      <c r="DW38" s="646">
        <v>11.8</v>
      </c>
      <c r="DX38" s="675"/>
      <c r="DY38" s="675"/>
      <c r="DZ38" s="675"/>
      <c r="EA38" s="675"/>
      <c r="EB38" s="675"/>
      <c r="EC38" s="676"/>
    </row>
    <row r="39" spans="2:133" ht="11.25" customHeight="1" x14ac:dyDescent="0.2">
      <c r="AQ39" s="718" t="s">
        <v>344</v>
      </c>
      <c r="AR39" s="719"/>
      <c r="AS39" s="719"/>
      <c r="AT39" s="719"/>
      <c r="AU39" s="719"/>
      <c r="AV39" s="719"/>
      <c r="AW39" s="719"/>
      <c r="AX39" s="719"/>
      <c r="AY39" s="720"/>
      <c r="AZ39" s="641" t="s">
        <v>130</v>
      </c>
      <c r="BA39" s="642"/>
      <c r="BB39" s="642"/>
      <c r="BC39" s="642"/>
      <c r="BD39" s="677"/>
      <c r="BE39" s="677"/>
      <c r="BF39" s="700"/>
      <c r="BG39" s="732" t="s">
        <v>345</v>
      </c>
      <c r="BH39" s="733"/>
      <c r="BI39" s="733"/>
      <c r="BJ39" s="733"/>
      <c r="BK39" s="733"/>
      <c r="BL39" s="235"/>
      <c r="BM39" s="657" t="s">
        <v>346</v>
      </c>
      <c r="BN39" s="657"/>
      <c r="BO39" s="657"/>
      <c r="BP39" s="657"/>
      <c r="BQ39" s="657"/>
      <c r="BR39" s="657"/>
      <c r="BS39" s="657"/>
      <c r="BT39" s="657"/>
      <c r="BU39" s="658"/>
      <c r="BV39" s="641">
        <v>93</v>
      </c>
      <c r="BW39" s="642"/>
      <c r="BX39" s="642"/>
      <c r="BY39" s="642"/>
      <c r="BZ39" s="642"/>
      <c r="CA39" s="642"/>
      <c r="CB39" s="651"/>
      <c r="CD39" s="656" t="s">
        <v>347</v>
      </c>
      <c r="CE39" s="657"/>
      <c r="CF39" s="657"/>
      <c r="CG39" s="657"/>
      <c r="CH39" s="657"/>
      <c r="CI39" s="657"/>
      <c r="CJ39" s="657"/>
      <c r="CK39" s="657"/>
      <c r="CL39" s="657"/>
      <c r="CM39" s="657"/>
      <c r="CN39" s="657"/>
      <c r="CO39" s="657"/>
      <c r="CP39" s="657"/>
      <c r="CQ39" s="658"/>
      <c r="CR39" s="641">
        <v>164407</v>
      </c>
      <c r="CS39" s="677"/>
      <c r="CT39" s="677"/>
      <c r="CU39" s="677"/>
      <c r="CV39" s="677"/>
      <c r="CW39" s="677"/>
      <c r="CX39" s="677"/>
      <c r="CY39" s="678"/>
      <c r="CZ39" s="646">
        <v>1.6</v>
      </c>
      <c r="DA39" s="675"/>
      <c r="DB39" s="675"/>
      <c r="DC39" s="679"/>
      <c r="DD39" s="650">
        <v>115970</v>
      </c>
      <c r="DE39" s="677"/>
      <c r="DF39" s="677"/>
      <c r="DG39" s="677"/>
      <c r="DH39" s="677"/>
      <c r="DI39" s="677"/>
      <c r="DJ39" s="677"/>
      <c r="DK39" s="678"/>
      <c r="DL39" s="650" t="s">
        <v>130</v>
      </c>
      <c r="DM39" s="677"/>
      <c r="DN39" s="677"/>
      <c r="DO39" s="677"/>
      <c r="DP39" s="677"/>
      <c r="DQ39" s="677"/>
      <c r="DR39" s="677"/>
      <c r="DS39" s="677"/>
      <c r="DT39" s="677"/>
      <c r="DU39" s="677"/>
      <c r="DV39" s="678"/>
      <c r="DW39" s="646" t="s">
        <v>130</v>
      </c>
      <c r="DX39" s="675"/>
      <c r="DY39" s="675"/>
      <c r="DZ39" s="675"/>
      <c r="EA39" s="675"/>
      <c r="EB39" s="675"/>
      <c r="EC39" s="676"/>
    </row>
    <row r="40" spans="2:133" ht="11.25" customHeight="1" x14ac:dyDescent="0.2">
      <c r="AQ40" s="718" t="s">
        <v>348</v>
      </c>
      <c r="AR40" s="719"/>
      <c r="AS40" s="719"/>
      <c r="AT40" s="719"/>
      <c r="AU40" s="719"/>
      <c r="AV40" s="719"/>
      <c r="AW40" s="719"/>
      <c r="AX40" s="719"/>
      <c r="AY40" s="720"/>
      <c r="AZ40" s="641">
        <v>170646</v>
      </c>
      <c r="BA40" s="642"/>
      <c r="BB40" s="642"/>
      <c r="BC40" s="642"/>
      <c r="BD40" s="677"/>
      <c r="BE40" s="677"/>
      <c r="BF40" s="700"/>
      <c r="BG40" s="732"/>
      <c r="BH40" s="733"/>
      <c r="BI40" s="733"/>
      <c r="BJ40" s="733"/>
      <c r="BK40" s="733"/>
      <c r="BL40" s="235"/>
      <c r="BM40" s="657" t="s">
        <v>349</v>
      </c>
      <c r="BN40" s="657"/>
      <c r="BO40" s="657"/>
      <c r="BP40" s="657"/>
      <c r="BQ40" s="657"/>
      <c r="BR40" s="657"/>
      <c r="BS40" s="657"/>
      <c r="BT40" s="657"/>
      <c r="BU40" s="658"/>
      <c r="BV40" s="641" t="s">
        <v>179</v>
      </c>
      <c r="BW40" s="642"/>
      <c r="BX40" s="642"/>
      <c r="BY40" s="642"/>
      <c r="BZ40" s="642"/>
      <c r="CA40" s="642"/>
      <c r="CB40" s="651"/>
      <c r="CD40" s="656" t="s">
        <v>350</v>
      </c>
      <c r="CE40" s="657"/>
      <c r="CF40" s="657"/>
      <c r="CG40" s="657"/>
      <c r="CH40" s="657"/>
      <c r="CI40" s="657"/>
      <c r="CJ40" s="657"/>
      <c r="CK40" s="657"/>
      <c r="CL40" s="657"/>
      <c r="CM40" s="657"/>
      <c r="CN40" s="657"/>
      <c r="CO40" s="657"/>
      <c r="CP40" s="657"/>
      <c r="CQ40" s="658"/>
      <c r="CR40" s="641">
        <v>13360</v>
      </c>
      <c r="CS40" s="642"/>
      <c r="CT40" s="642"/>
      <c r="CU40" s="642"/>
      <c r="CV40" s="642"/>
      <c r="CW40" s="642"/>
      <c r="CX40" s="642"/>
      <c r="CY40" s="643"/>
      <c r="CZ40" s="646">
        <v>0.1</v>
      </c>
      <c r="DA40" s="675"/>
      <c r="DB40" s="675"/>
      <c r="DC40" s="679"/>
      <c r="DD40" s="650">
        <v>586</v>
      </c>
      <c r="DE40" s="642"/>
      <c r="DF40" s="642"/>
      <c r="DG40" s="642"/>
      <c r="DH40" s="642"/>
      <c r="DI40" s="642"/>
      <c r="DJ40" s="642"/>
      <c r="DK40" s="643"/>
      <c r="DL40" s="650">
        <v>586</v>
      </c>
      <c r="DM40" s="642"/>
      <c r="DN40" s="642"/>
      <c r="DO40" s="642"/>
      <c r="DP40" s="642"/>
      <c r="DQ40" s="642"/>
      <c r="DR40" s="642"/>
      <c r="DS40" s="642"/>
      <c r="DT40" s="642"/>
      <c r="DU40" s="642"/>
      <c r="DV40" s="643"/>
      <c r="DW40" s="646">
        <v>0</v>
      </c>
      <c r="DX40" s="675"/>
      <c r="DY40" s="675"/>
      <c r="DZ40" s="675"/>
      <c r="EA40" s="675"/>
      <c r="EB40" s="675"/>
      <c r="EC40" s="676"/>
    </row>
    <row r="41" spans="2:133" ht="11.25" customHeight="1" x14ac:dyDescent="0.2">
      <c r="AQ41" s="728" t="s">
        <v>351</v>
      </c>
      <c r="AR41" s="729"/>
      <c r="AS41" s="729"/>
      <c r="AT41" s="729"/>
      <c r="AU41" s="729"/>
      <c r="AV41" s="729"/>
      <c r="AW41" s="729"/>
      <c r="AX41" s="729"/>
      <c r="AY41" s="730"/>
      <c r="AZ41" s="721">
        <v>804314</v>
      </c>
      <c r="BA41" s="722"/>
      <c r="BB41" s="722"/>
      <c r="BC41" s="722"/>
      <c r="BD41" s="711"/>
      <c r="BE41" s="711"/>
      <c r="BF41" s="713"/>
      <c r="BG41" s="734"/>
      <c r="BH41" s="735"/>
      <c r="BI41" s="735"/>
      <c r="BJ41" s="735"/>
      <c r="BK41" s="735"/>
      <c r="BL41" s="236"/>
      <c r="BM41" s="666" t="s">
        <v>352</v>
      </c>
      <c r="BN41" s="666"/>
      <c r="BO41" s="666"/>
      <c r="BP41" s="666"/>
      <c r="BQ41" s="666"/>
      <c r="BR41" s="666"/>
      <c r="BS41" s="666"/>
      <c r="BT41" s="666"/>
      <c r="BU41" s="667"/>
      <c r="BV41" s="721">
        <v>401</v>
      </c>
      <c r="BW41" s="722"/>
      <c r="BX41" s="722"/>
      <c r="BY41" s="722"/>
      <c r="BZ41" s="722"/>
      <c r="CA41" s="722"/>
      <c r="CB41" s="731"/>
      <c r="CD41" s="656" t="s">
        <v>353</v>
      </c>
      <c r="CE41" s="657"/>
      <c r="CF41" s="657"/>
      <c r="CG41" s="657"/>
      <c r="CH41" s="657"/>
      <c r="CI41" s="657"/>
      <c r="CJ41" s="657"/>
      <c r="CK41" s="657"/>
      <c r="CL41" s="657"/>
      <c r="CM41" s="657"/>
      <c r="CN41" s="657"/>
      <c r="CO41" s="657"/>
      <c r="CP41" s="657"/>
      <c r="CQ41" s="658"/>
      <c r="CR41" s="641" t="s">
        <v>130</v>
      </c>
      <c r="CS41" s="677"/>
      <c r="CT41" s="677"/>
      <c r="CU41" s="677"/>
      <c r="CV41" s="677"/>
      <c r="CW41" s="677"/>
      <c r="CX41" s="677"/>
      <c r="CY41" s="678"/>
      <c r="CZ41" s="646" t="s">
        <v>236</v>
      </c>
      <c r="DA41" s="675"/>
      <c r="DB41" s="675"/>
      <c r="DC41" s="679"/>
      <c r="DD41" s="650" t="s">
        <v>130</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2">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355</v>
      </c>
      <c r="CE42" s="639"/>
      <c r="CF42" s="639"/>
      <c r="CG42" s="639"/>
      <c r="CH42" s="639"/>
      <c r="CI42" s="639"/>
      <c r="CJ42" s="639"/>
      <c r="CK42" s="639"/>
      <c r="CL42" s="639"/>
      <c r="CM42" s="639"/>
      <c r="CN42" s="639"/>
      <c r="CO42" s="639"/>
      <c r="CP42" s="639"/>
      <c r="CQ42" s="640"/>
      <c r="CR42" s="641">
        <v>1497896</v>
      </c>
      <c r="CS42" s="642"/>
      <c r="CT42" s="642"/>
      <c r="CU42" s="642"/>
      <c r="CV42" s="642"/>
      <c r="CW42" s="642"/>
      <c r="CX42" s="642"/>
      <c r="CY42" s="643"/>
      <c r="CZ42" s="646">
        <v>14.3</v>
      </c>
      <c r="DA42" s="647"/>
      <c r="DB42" s="647"/>
      <c r="DC42" s="742"/>
      <c r="DD42" s="650">
        <v>442807</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2">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357</v>
      </c>
      <c r="CE43" s="639"/>
      <c r="CF43" s="639"/>
      <c r="CG43" s="639"/>
      <c r="CH43" s="639"/>
      <c r="CI43" s="639"/>
      <c r="CJ43" s="639"/>
      <c r="CK43" s="639"/>
      <c r="CL43" s="639"/>
      <c r="CM43" s="639"/>
      <c r="CN43" s="639"/>
      <c r="CO43" s="639"/>
      <c r="CP43" s="639"/>
      <c r="CQ43" s="640"/>
      <c r="CR43" s="641">
        <v>70211</v>
      </c>
      <c r="CS43" s="677"/>
      <c r="CT43" s="677"/>
      <c r="CU43" s="677"/>
      <c r="CV43" s="677"/>
      <c r="CW43" s="677"/>
      <c r="CX43" s="677"/>
      <c r="CY43" s="678"/>
      <c r="CZ43" s="646">
        <v>0.7</v>
      </c>
      <c r="DA43" s="675"/>
      <c r="DB43" s="675"/>
      <c r="DC43" s="679"/>
      <c r="DD43" s="650">
        <v>70211</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2">
      <c r="B44" s="240" t="s">
        <v>358</v>
      </c>
      <c r="CD44" s="753" t="s">
        <v>309</v>
      </c>
      <c r="CE44" s="754"/>
      <c r="CF44" s="638" t="s">
        <v>359</v>
      </c>
      <c r="CG44" s="639"/>
      <c r="CH44" s="639"/>
      <c r="CI44" s="639"/>
      <c r="CJ44" s="639"/>
      <c r="CK44" s="639"/>
      <c r="CL44" s="639"/>
      <c r="CM44" s="639"/>
      <c r="CN44" s="639"/>
      <c r="CO44" s="639"/>
      <c r="CP44" s="639"/>
      <c r="CQ44" s="640"/>
      <c r="CR44" s="641">
        <v>1412368</v>
      </c>
      <c r="CS44" s="642"/>
      <c r="CT44" s="642"/>
      <c r="CU44" s="642"/>
      <c r="CV44" s="642"/>
      <c r="CW44" s="642"/>
      <c r="CX44" s="642"/>
      <c r="CY44" s="643"/>
      <c r="CZ44" s="646">
        <v>13.5</v>
      </c>
      <c r="DA44" s="647"/>
      <c r="DB44" s="647"/>
      <c r="DC44" s="742"/>
      <c r="DD44" s="650">
        <v>382255</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2">
      <c r="CD45" s="755"/>
      <c r="CE45" s="756"/>
      <c r="CF45" s="638" t="s">
        <v>360</v>
      </c>
      <c r="CG45" s="639"/>
      <c r="CH45" s="639"/>
      <c r="CI45" s="639"/>
      <c r="CJ45" s="639"/>
      <c r="CK45" s="639"/>
      <c r="CL45" s="639"/>
      <c r="CM45" s="639"/>
      <c r="CN45" s="639"/>
      <c r="CO45" s="639"/>
      <c r="CP45" s="639"/>
      <c r="CQ45" s="640"/>
      <c r="CR45" s="641">
        <v>97828</v>
      </c>
      <c r="CS45" s="677"/>
      <c r="CT45" s="677"/>
      <c r="CU45" s="677"/>
      <c r="CV45" s="677"/>
      <c r="CW45" s="677"/>
      <c r="CX45" s="677"/>
      <c r="CY45" s="678"/>
      <c r="CZ45" s="646">
        <v>0.9</v>
      </c>
      <c r="DA45" s="675"/>
      <c r="DB45" s="675"/>
      <c r="DC45" s="679"/>
      <c r="DD45" s="650">
        <v>1970</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2">
      <c r="CD46" s="755"/>
      <c r="CE46" s="756"/>
      <c r="CF46" s="638" t="s">
        <v>361</v>
      </c>
      <c r="CG46" s="639"/>
      <c r="CH46" s="639"/>
      <c r="CI46" s="639"/>
      <c r="CJ46" s="639"/>
      <c r="CK46" s="639"/>
      <c r="CL46" s="639"/>
      <c r="CM46" s="639"/>
      <c r="CN46" s="639"/>
      <c r="CO46" s="639"/>
      <c r="CP46" s="639"/>
      <c r="CQ46" s="640"/>
      <c r="CR46" s="641">
        <v>1262039</v>
      </c>
      <c r="CS46" s="642"/>
      <c r="CT46" s="642"/>
      <c r="CU46" s="642"/>
      <c r="CV46" s="642"/>
      <c r="CW46" s="642"/>
      <c r="CX46" s="642"/>
      <c r="CY46" s="643"/>
      <c r="CZ46" s="646">
        <v>12</v>
      </c>
      <c r="DA46" s="647"/>
      <c r="DB46" s="647"/>
      <c r="DC46" s="742"/>
      <c r="DD46" s="650">
        <v>361455</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2">
      <c r="CD47" s="755"/>
      <c r="CE47" s="756"/>
      <c r="CF47" s="638" t="s">
        <v>362</v>
      </c>
      <c r="CG47" s="639"/>
      <c r="CH47" s="639"/>
      <c r="CI47" s="639"/>
      <c r="CJ47" s="639"/>
      <c r="CK47" s="639"/>
      <c r="CL47" s="639"/>
      <c r="CM47" s="639"/>
      <c r="CN47" s="639"/>
      <c r="CO47" s="639"/>
      <c r="CP47" s="639"/>
      <c r="CQ47" s="640"/>
      <c r="CR47" s="641">
        <v>85528</v>
      </c>
      <c r="CS47" s="677"/>
      <c r="CT47" s="677"/>
      <c r="CU47" s="677"/>
      <c r="CV47" s="677"/>
      <c r="CW47" s="677"/>
      <c r="CX47" s="677"/>
      <c r="CY47" s="678"/>
      <c r="CZ47" s="646">
        <v>0.8</v>
      </c>
      <c r="DA47" s="675"/>
      <c r="DB47" s="675"/>
      <c r="DC47" s="679"/>
      <c r="DD47" s="650">
        <v>60552</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ht="11" x14ac:dyDescent="0.2">
      <c r="CD48" s="757"/>
      <c r="CE48" s="758"/>
      <c r="CF48" s="638" t="s">
        <v>363</v>
      </c>
      <c r="CG48" s="639"/>
      <c r="CH48" s="639"/>
      <c r="CI48" s="639"/>
      <c r="CJ48" s="639"/>
      <c r="CK48" s="639"/>
      <c r="CL48" s="639"/>
      <c r="CM48" s="639"/>
      <c r="CN48" s="639"/>
      <c r="CO48" s="639"/>
      <c r="CP48" s="639"/>
      <c r="CQ48" s="640"/>
      <c r="CR48" s="641" t="s">
        <v>236</v>
      </c>
      <c r="CS48" s="642"/>
      <c r="CT48" s="642"/>
      <c r="CU48" s="642"/>
      <c r="CV48" s="642"/>
      <c r="CW48" s="642"/>
      <c r="CX48" s="642"/>
      <c r="CY48" s="643"/>
      <c r="CZ48" s="646" t="s">
        <v>236</v>
      </c>
      <c r="DA48" s="647"/>
      <c r="DB48" s="647"/>
      <c r="DC48" s="742"/>
      <c r="DD48" s="650" t="s">
        <v>236</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2">
      <c r="CD49" s="686" t="s">
        <v>364</v>
      </c>
      <c r="CE49" s="687"/>
      <c r="CF49" s="687"/>
      <c r="CG49" s="687"/>
      <c r="CH49" s="687"/>
      <c r="CI49" s="687"/>
      <c r="CJ49" s="687"/>
      <c r="CK49" s="687"/>
      <c r="CL49" s="687"/>
      <c r="CM49" s="687"/>
      <c r="CN49" s="687"/>
      <c r="CO49" s="687"/>
      <c r="CP49" s="687"/>
      <c r="CQ49" s="688"/>
      <c r="CR49" s="721">
        <v>10474059</v>
      </c>
      <c r="CS49" s="711"/>
      <c r="CT49" s="711"/>
      <c r="CU49" s="711"/>
      <c r="CV49" s="711"/>
      <c r="CW49" s="711"/>
      <c r="CX49" s="711"/>
      <c r="CY49" s="743"/>
      <c r="CZ49" s="726">
        <v>100</v>
      </c>
      <c r="DA49" s="744"/>
      <c r="DB49" s="744"/>
      <c r="DC49" s="745"/>
      <c r="DD49" s="746">
        <v>7599937</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t="11" hidden="1" x14ac:dyDescent="0.2"/>
    <row r="51" spans="82:133" ht="11" hidden="1" x14ac:dyDescent="0.2"/>
    <row r="52" spans="82:133" ht="11" hidden="1" x14ac:dyDescent="0.2"/>
    <row r="53" spans="82:133" ht="11" hidden="1" x14ac:dyDescent="0.2"/>
  </sheetData>
  <sheetProtection algorithmName="SHA-512" hashValue="xOfCsVwBcc0GfmSF/PnLdItqcNWWzeXGY4qkmvPT6ZAo/qUFbnlRVB2GcAgQqu0STyrk0EaAI2lSBOT+lFM7Tg==" saltValue="OUnT9PI0G+ks+1bja6vz5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 zeroHeight="1" x14ac:dyDescent="0.2"/>
  <cols>
    <col min="1" max="130" width="2.7265625" style="289" customWidth="1"/>
    <col min="131" max="131" width="1.63281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366</v>
      </c>
      <c r="DK2" s="789"/>
      <c r="DL2" s="789"/>
      <c r="DM2" s="789"/>
      <c r="DN2" s="789"/>
      <c r="DO2" s="790"/>
      <c r="DP2" s="249"/>
      <c r="DQ2" s="788" t="s">
        <v>367</v>
      </c>
      <c r="DR2" s="789"/>
      <c r="DS2" s="789"/>
      <c r="DT2" s="789"/>
      <c r="DU2" s="789"/>
      <c r="DV2" s="789"/>
      <c r="DW2" s="789"/>
      <c r="DX2" s="789"/>
      <c r="DY2" s="789"/>
      <c r="DZ2" s="790"/>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791" t="s">
        <v>368</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782" t="s">
        <v>370</v>
      </c>
      <c r="B5" s="783"/>
      <c r="C5" s="783"/>
      <c r="D5" s="783"/>
      <c r="E5" s="783"/>
      <c r="F5" s="783"/>
      <c r="G5" s="783"/>
      <c r="H5" s="783"/>
      <c r="I5" s="783"/>
      <c r="J5" s="783"/>
      <c r="K5" s="783"/>
      <c r="L5" s="783"/>
      <c r="M5" s="783"/>
      <c r="N5" s="783"/>
      <c r="O5" s="783"/>
      <c r="P5" s="784"/>
      <c r="Q5" s="759" t="s">
        <v>371</v>
      </c>
      <c r="R5" s="760"/>
      <c r="S5" s="760"/>
      <c r="T5" s="760"/>
      <c r="U5" s="761"/>
      <c r="V5" s="759" t="s">
        <v>372</v>
      </c>
      <c r="W5" s="760"/>
      <c r="X5" s="760"/>
      <c r="Y5" s="760"/>
      <c r="Z5" s="761"/>
      <c r="AA5" s="759" t="s">
        <v>373</v>
      </c>
      <c r="AB5" s="760"/>
      <c r="AC5" s="760"/>
      <c r="AD5" s="760"/>
      <c r="AE5" s="760"/>
      <c r="AF5" s="792" t="s">
        <v>374</v>
      </c>
      <c r="AG5" s="760"/>
      <c r="AH5" s="760"/>
      <c r="AI5" s="760"/>
      <c r="AJ5" s="771"/>
      <c r="AK5" s="760" t="s">
        <v>375</v>
      </c>
      <c r="AL5" s="760"/>
      <c r="AM5" s="760"/>
      <c r="AN5" s="760"/>
      <c r="AO5" s="761"/>
      <c r="AP5" s="759" t="s">
        <v>376</v>
      </c>
      <c r="AQ5" s="760"/>
      <c r="AR5" s="760"/>
      <c r="AS5" s="760"/>
      <c r="AT5" s="761"/>
      <c r="AU5" s="759" t="s">
        <v>377</v>
      </c>
      <c r="AV5" s="760"/>
      <c r="AW5" s="760"/>
      <c r="AX5" s="760"/>
      <c r="AY5" s="771"/>
      <c r="AZ5" s="256"/>
      <c r="BA5" s="256"/>
      <c r="BB5" s="256"/>
      <c r="BC5" s="256"/>
      <c r="BD5" s="256"/>
      <c r="BE5" s="257"/>
      <c r="BF5" s="257"/>
      <c r="BG5" s="257"/>
      <c r="BH5" s="257"/>
      <c r="BI5" s="257"/>
      <c r="BJ5" s="257"/>
      <c r="BK5" s="257"/>
      <c r="BL5" s="257"/>
      <c r="BM5" s="257"/>
      <c r="BN5" s="257"/>
      <c r="BO5" s="257"/>
      <c r="BP5" s="257"/>
      <c r="BQ5" s="782" t="s">
        <v>378</v>
      </c>
      <c r="BR5" s="783"/>
      <c r="BS5" s="783"/>
      <c r="BT5" s="783"/>
      <c r="BU5" s="783"/>
      <c r="BV5" s="783"/>
      <c r="BW5" s="783"/>
      <c r="BX5" s="783"/>
      <c r="BY5" s="783"/>
      <c r="BZ5" s="783"/>
      <c r="CA5" s="783"/>
      <c r="CB5" s="783"/>
      <c r="CC5" s="783"/>
      <c r="CD5" s="783"/>
      <c r="CE5" s="783"/>
      <c r="CF5" s="783"/>
      <c r="CG5" s="784"/>
      <c r="CH5" s="759" t="s">
        <v>379</v>
      </c>
      <c r="CI5" s="760"/>
      <c r="CJ5" s="760"/>
      <c r="CK5" s="760"/>
      <c r="CL5" s="761"/>
      <c r="CM5" s="759" t="s">
        <v>380</v>
      </c>
      <c r="CN5" s="760"/>
      <c r="CO5" s="760"/>
      <c r="CP5" s="760"/>
      <c r="CQ5" s="761"/>
      <c r="CR5" s="759" t="s">
        <v>381</v>
      </c>
      <c r="CS5" s="760"/>
      <c r="CT5" s="760"/>
      <c r="CU5" s="760"/>
      <c r="CV5" s="761"/>
      <c r="CW5" s="759" t="s">
        <v>382</v>
      </c>
      <c r="CX5" s="760"/>
      <c r="CY5" s="760"/>
      <c r="CZ5" s="760"/>
      <c r="DA5" s="761"/>
      <c r="DB5" s="759" t="s">
        <v>383</v>
      </c>
      <c r="DC5" s="760"/>
      <c r="DD5" s="760"/>
      <c r="DE5" s="760"/>
      <c r="DF5" s="761"/>
      <c r="DG5" s="765" t="s">
        <v>384</v>
      </c>
      <c r="DH5" s="766"/>
      <c r="DI5" s="766"/>
      <c r="DJ5" s="766"/>
      <c r="DK5" s="767"/>
      <c r="DL5" s="765" t="s">
        <v>385</v>
      </c>
      <c r="DM5" s="766"/>
      <c r="DN5" s="766"/>
      <c r="DO5" s="766"/>
      <c r="DP5" s="767"/>
      <c r="DQ5" s="759" t="s">
        <v>386</v>
      </c>
      <c r="DR5" s="760"/>
      <c r="DS5" s="760"/>
      <c r="DT5" s="760"/>
      <c r="DU5" s="761"/>
      <c r="DV5" s="759" t="s">
        <v>377</v>
      </c>
      <c r="DW5" s="760"/>
      <c r="DX5" s="760"/>
      <c r="DY5" s="760"/>
      <c r="DZ5" s="771"/>
      <c r="EA5" s="254"/>
    </row>
    <row r="6" spans="1:131" s="255" customFormat="1" ht="26.25" customHeight="1" thickBot="1" x14ac:dyDescent="0.25">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2">
      <c r="A7" s="258">
        <v>1</v>
      </c>
      <c r="B7" s="773" t="s">
        <v>387</v>
      </c>
      <c r="C7" s="774"/>
      <c r="D7" s="774"/>
      <c r="E7" s="774"/>
      <c r="F7" s="774"/>
      <c r="G7" s="774"/>
      <c r="H7" s="774"/>
      <c r="I7" s="774"/>
      <c r="J7" s="774"/>
      <c r="K7" s="774"/>
      <c r="L7" s="774"/>
      <c r="M7" s="774"/>
      <c r="N7" s="774"/>
      <c r="O7" s="774"/>
      <c r="P7" s="775"/>
      <c r="Q7" s="776">
        <v>11225</v>
      </c>
      <c r="R7" s="777"/>
      <c r="S7" s="777"/>
      <c r="T7" s="777"/>
      <c r="U7" s="777"/>
      <c r="V7" s="777">
        <v>10488</v>
      </c>
      <c r="W7" s="777"/>
      <c r="X7" s="777"/>
      <c r="Y7" s="777"/>
      <c r="Z7" s="777"/>
      <c r="AA7" s="777">
        <v>737</v>
      </c>
      <c r="AB7" s="777"/>
      <c r="AC7" s="777"/>
      <c r="AD7" s="777"/>
      <c r="AE7" s="778"/>
      <c r="AF7" s="779">
        <v>487</v>
      </c>
      <c r="AG7" s="780"/>
      <c r="AH7" s="780"/>
      <c r="AI7" s="780"/>
      <c r="AJ7" s="781"/>
      <c r="AK7" s="819">
        <v>715</v>
      </c>
      <c r="AL7" s="820"/>
      <c r="AM7" s="820"/>
      <c r="AN7" s="820"/>
      <c r="AO7" s="820"/>
      <c r="AP7" s="820">
        <v>12464</v>
      </c>
      <c r="AQ7" s="820"/>
      <c r="AR7" s="820"/>
      <c r="AS7" s="820"/>
      <c r="AT7" s="820"/>
      <c r="AU7" s="821"/>
      <c r="AV7" s="821"/>
      <c r="AW7" s="821"/>
      <c r="AX7" s="821"/>
      <c r="AY7" s="822"/>
      <c r="AZ7" s="252"/>
      <c r="BA7" s="252"/>
      <c r="BB7" s="252"/>
      <c r="BC7" s="252"/>
      <c r="BD7" s="252"/>
      <c r="BE7" s="253"/>
      <c r="BF7" s="253"/>
      <c r="BG7" s="253"/>
      <c r="BH7" s="253"/>
      <c r="BI7" s="253"/>
      <c r="BJ7" s="253"/>
      <c r="BK7" s="253"/>
      <c r="BL7" s="253"/>
      <c r="BM7" s="253"/>
      <c r="BN7" s="253"/>
      <c r="BO7" s="253"/>
      <c r="BP7" s="253"/>
      <c r="BQ7" s="259">
        <v>1</v>
      </c>
      <c r="BR7" s="260"/>
      <c r="BS7" s="823" t="s">
        <v>588</v>
      </c>
      <c r="BT7" s="824"/>
      <c r="BU7" s="824"/>
      <c r="BV7" s="824"/>
      <c r="BW7" s="824"/>
      <c r="BX7" s="824"/>
      <c r="BY7" s="824"/>
      <c r="BZ7" s="824"/>
      <c r="CA7" s="824"/>
      <c r="CB7" s="824"/>
      <c r="CC7" s="824"/>
      <c r="CD7" s="824"/>
      <c r="CE7" s="824"/>
      <c r="CF7" s="824"/>
      <c r="CG7" s="825"/>
      <c r="CH7" s="813">
        <v>-4</v>
      </c>
      <c r="CI7" s="814"/>
      <c r="CJ7" s="814"/>
      <c r="CK7" s="814"/>
      <c r="CL7" s="815"/>
      <c r="CM7" s="813">
        <v>78</v>
      </c>
      <c r="CN7" s="814"/>
      <c r="CO7" s="814"/>
      <c r="CP7" s="814"/>
      <c r="CQ7" s="815"/>
      <c r="CR7" s="813">
        <v>102</v>
      </c>
      <c r="CS7" s="814"/>
      <c r="CT7" s="814"/>
      <c r="CU7" s="814"/>
      <c r="CV7" s="815"/>
      <c r="CW7" s="816" t="s">
        <v>580</v>
      </c>
      <c r="CX7" s="817"/>
      <c r="CY7" s="817"/>
      <c r="CZ7" s="817"/>
      <c r="DA7" s="818"/>
      <c r="DB7" s="816" t="s">
        <v>580</v>
      </c>
      <c r="DC7" s="817"/>
      <c r="DD7" s="817"/>
      <c r="DE7" s="817"/>
      <c r="DF7" s="818"/>
      <c r="DG7" s="816" t="s">
        <v>580</v>
      </c>
      <c r="DH7" s="817"/>
      <c r="DI7" s="817"/>
      <c r="DJ7" s="817"/>
      <c r="DK7" s="818"/>
      <c r="DL7" s="816" t="s">
        <v>580</v>
      </c>
      <c r="DM7" s="817"/>
      <c r="DN7" s="817"/>
      <c r="DO7" s="817"/>
      <c r="DP7" s="818"/>
      <c r="DQ7" s="816" t="s">
        <v>580</v>
      </c>
      <c r="DR7" s="817"/>
      <c r="DS7" s="817"/>
      <c r="DT7" s="817"/>
      <c r="DU7" s="818"/>
      <c r="DV7" s="794"/>
      <c r="DW7" s="795"/>
      <c r="DX7" s="795"/>
      <c r="DY7" s="795"/>
      <c r="DZ7" s="796"/>
      <c r="EA7" s="254"/>
    </row>
    <row r="8" spans="1:131" s="255" customFormat="1" ht="26.25" customHeight="1" x14ac:dyDescent="0.2">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577</v>
      </c>
      <c r="BT8" s="811"/>
      <c r="BU8" s="811"/>
      <c r="BV8" s="811"/>
      <c r="BW8" s="811"/>
      <c r="BX8" s="811"/>
      <c r="BY8" s="811"/>
      <c r="BZ8" s="811"/>
      <c r="CA8" s="811"/>
      <c r="CB8" s="811"/>
      <c r="CC8" s="811"/>
      <c r="CD8" s="811"/>
      <c r="CE8" s="811"/>
      <c r="CF8" s="811"/>
      <c r="CG8" s="812"/>
      <c r="CH8" s="816">
        <v>-6</v>
      </c>
      <c r="CI8" s="817"/>
      <c r="CJ8" s="817"/>
      <c r="CK8" s="817"/>
      <c r="CL8" s="818"/>
      <c r="CM8" s="816">
        <v>0</v>
      </c>
      <c r="CN8" s="817"/>
      <c r="CO8" s="817"/>
      <c r="CP8" s="817"/>
      <c r="CQ8" s="818"/>
      <c r="CR8" s="816">
        <v>15</v>
      </c>
      <c r="CS8" s="817"/>
      <c r="CT8" s="817"/>
      <c r="CU8" s="817"/>
      <c r="CV8" s="818"/>
      <c r="CW8" s="816">
        <v>5</v>
      </c>
      <c r="CX8" s="817"/>
      <c r="CY8" s="817"/>
      <c r="CZ8" s="817"/>
      <c r="DA8" s="818"/>
      <c r="DB8" s="816" t="s">
        <v>580</v>
      </c>
      <c r="DC8" s="817"/>
      <c r="DD8" s="817"/>
      <c r="DE8" s="817"/>
      <c r="DF8" s="818"/>
      <c r="DG8" s="816" t="s">
        <v>580</v>
      </c>
      <c r="DH8" s="817"/>
      <c r="DI8" s="817"/>
      <c r="DJ8" s="817"/>
      <c r="DK8" s="818"/>
      <c r="DL8" s="816" t="s">
        <v>580</v>
      </c>
      <c r="DM8" s="817"/>
      <c r="DN8" s="817"/>
      <c r="DO8" s="817"/>
      <c r="DP8" s="818"/>
      <c r="DQ8" s="816" t="s">
        <v>580</v>
      </c>
      <c r="DR8" s="817"/>
      <c r="DS8" s="817"/>
      <c r="DT8" s="817"/>
      <c r="DU8" s="818"/>
      <c r="DV8" s="826"/>
      <c r="DW8" s="827"/>
      <c r="DX8" s="827"/>
      <c r="DY8" s="827"/>
      <c r="DZ8" s="828"/>
      <c r="EA8" s="254"/>
    </row>
    <row r="9" spans="1:131" s="255" customFormat="1" ht="26.25" customHeight="1" x14ac:dyDescent="0.2">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578</v>
      </c>
      <c r="BT9" s="811"/>
      <c r="BU9" s="811"/>
      <c r="BV9" s="811"/>
      <c r="BW9" s="811"/>
      <c r="BX9" s="811"/>
      <c r="BY9" s="811"/>
      <c r="BZ9" s="811"/>
      <c r="CA9" s="811"/>
      <c r="CB9" s="811"/>
      <c r="CC9" s="811"/>
      <c r="CD9" s="811"/>
      <c r="CE9" s="811"/>
      <c r="CF9" s="811"/>
      <c r="CG9" s="812"/>
      <c r="CH9" s="816">
        <v>1</v>
      </c>
      <c r="CI9" s="817"/>
      <c r="CJ9" s="817"/>
      <c r="CK9" s="817"/>
      <c r="CL9" s="818"/>
      <c r="CM9" s="816">
        <v>38</v>
      </c>
      <c r="CN9" s="817"/>
      <c r="CO9" s="817"/>
      <c r="CP9" s="817"/>
      <c r="CQ9" s="818"/>
      <c r="CR9" s="816">
        <v>8</v>
      </c>
      <c r="CS9" s="817"/>
      <c r="CT9" s="817"/>
      <c r="CU9" s="817"/>
      <c r="CV9" s="818"/>
      <c r="CW9" s="816">
        <v>6</v>
      </c>
      <c r="CX9" s="817"/>
      <c r="CY9" s="817"/>
      <c r="CZ9" s="817"/>
      <c r="DA9" s="818"/>
      <c r="DB9" s="816" t="s">
        <v>580</v>
      </c>
      <c r="DC9" s="817"/>
      <c r="DD9" s="817"/>
      <c r="DE9" s="817"/>
      <c r="DF9" s="818"/>
      <c r="DG9" s="816" t="s">
        <v>580</v>
      </c>
      <c r="DH9" s="817"/>
      <c r="DI9" s="817"/>
      <c r="DJ9" s="817"/>
      <c r="DK9" s="818"/>
      <c r="DL9" s="816" t="s">
        <v>580</v>
      </c>
      <c r="DM9" s="817"/>
      <c r="DN9" s="817"/>
      <c r="DO9" s="817"/>
      <c r="DP9" s="818"/>
      <c r="DQ9" s="816" t="s">
        <v>580</v>
      </c>
      <c r="DR9" s="817"/>
      <c r="DS9" s="817"/>
      <c r="DT9" s="817"/>
      <c r="DU9" s="818"/>
      <c r="DV9" s="826"/>
      <c r="DW9" s="827"/>
      <c r="DX9" s="827"/>
      <c r="DY9" s="827"/>
      <c r="DZ9" s="828"/>
      <c r="EA9" s="254"/>
    </row>
    <row r="10" spans="1:131" s="255" customFormat="1" ht="26.25" customHeight="1" x14ac:dyDescent="0.2">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t="s">
        <v>587</v>
      </c>
      <c r="BS10" s="810" t="s">
        <v>579</v>
      </c>
      <c r="BT10" s="811"/>
      <c r="BU10" s="811"/>
      <c r="BV10" s="811"/>
      <c r="BW10" s="811"/>
      <c r="BX10" s="811"/>
      <c r="BY10" s="811"/>
      <c r="BZ10" s="811"/>
      <c r="CA10" s="811"/>
      <c r="CB10" s="811"/>
      <c r="CC10" s="811"/>
      <c r="CD10" s="811"/>
      <c r="CE10" s="811"/>
      <c r="CF10" s="811"/>
      <c r="CG10" s="812"/>
      <c r="CH10" s="816">
        <v>-68</v>
      </c>
      <c r="CI10" s="817"/>
      <c r="CJ10" s="817"/>
      <c r="CK10" s="817"/>
      <c r="CL10" s="818"/>
      <c r="CM10" s="816">
        <v>23</v>
      </c>
      <c r="CN10" s="817"/>
      <c r="CO10" s="817"/>
      <c r="CP10" s="817"/>
      <c r="CQ10" s="818"/>
      <c r="CR10" s="816">
        <v>15</v>
      </c>
      <c r="CS10" s="817"/>
      <c r="CT10" s="817"/>
      <c r="CU10" s="817"/>
      <c r="CV10" s="818"/>
      <c r="CW10" s="816" t="s">
        <v>580</v>
      </c>
      <c r="CX10" s="817"/>
      <c r="CY10" s="817"/>
      <c r="CZ10" s="817"/>
      <c r="DA10" s="818"/>
      <c r="DB10" s="816">
        <v>160</v>
      </c>
      <c r="DC10" s="817"/>
      <c r="DD10" s="817"/>
      <c r="DE10" s="817"/>
      <c r="DF10" s="818"/>
      <c r="DG10" s="816" t="s">
        <v>580</v>
      </c>
      <c r="DH10" s="817"/>
      <c r="DI10" s="817"/>
      <c r="DJ10" s="817"/>
      <c r="DK10" s="818"/>
      <c r="DL10" s="816" t="s">
        <v>580</v>
      </c>
      <c r="DM10" s="817"/>
      <c r="DN10" s="817"/>
      <c r="DO10" s="817"/>
      <c r="DP10" s="818"/>
      <c r="DQ10" s="816">
        <v>46</v>
      </c>
      <c r="DR10" s="817"/>
      <c r="DS10" s="817"/>
      <c r="DT10" s="817"/>
      <c r="DU10" s="818"/>
      <c r="DV10" s="826"/>
      <c r="DW10" s="827"/>
      <c r="DX10" s="827"/>
      <c r="DY10" s="827"/>
      <c r="DZ10" s="828"/>
      <c r="EA10" s="254"/>
    </row>
    <row r="11" spans="1:131" s="255" customFormat="1" ht="26.25" customHeight="1" x14ac:dyDescent="0.2">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16"/>
      <c r="CI11" s="817"/>
      <c r="CJ11" s="817"/>
      <c r="CK11" s="817"/>
      <c r="CL11" s="818"/>
      <c r="CM11" s="816"/>
      <c r="CN11" s="817"/>
      <c r="CO11" s="817"/>
      <c r="CP11" s="817"/>
      <c r="CQ11" s="818"/>
      <c r="CR11" s="816"/>
      <c r="CS11" s="817"/>
      <c r="CT11" s="817"/>
      <c r="CU11" s="817"/>
      <c r="CV11" s="818"/>
      <c r="CW11" s="816"/>
      <c r="CX11" s="817"/>
      <c r="CY11" s="817"/>
      <c r="CZ11" s="817"/>
      <c r="DA11" s="818"/>
      <c r="DB11" s="816"/>
      <c r="DC11" s="817"/>
      <c r="DD11" s="817"/>
      <c r="DE11" s="817"/>
      <c r="DF11" s="818"/>
      <c r="DG11" s="816"/>
      <c r="DH11" s="817"/>
      <c r="DI11" s="817"/>
      <c r="DJ11" s="817"/>
      <c r="DK11" s="818"/>
      <c r="DL11" s="816"/>
      <c r="DM11" s="817"/>
      <c r="DN11" s="817"/>
      <c r="DO11" s="817"/>
      <c r="DP11" s="818"/>
      <c r="DQ11" s="816"/>
      <c r="DR11" s="817"/>
      <c r="DS11" s="817"/>
      <c r="DT11" s="817"/>
      <c r="DU11" s="818"/>
      <c r="DV11" s="826"/>
      <c r="DW11" s="827"/>
      <c r="DX11" s="827"/>
      <c r="DY11" s="827"/>
      <c r="DZ11" s="828"/>
      <c r="EA11" s="254"/>
    </row>
    <row r="12" spans="1:131" s="255" customFormat="1" ht="26.25" customHeight="1" x14ac:dyDescent="0.2">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16"/>
      <c r="CI12" s="817"/>
      <c r="CJ12" s="817"/>
      <c r="CK12" s="817"/>
      <c r="CL12" s="818"/>
      <c r="CM12" s="816"/>
      <c r="CN12" s="817"/>
      <c r="CO12" s="817"/>
      <c r="CP12" s="817"/>
      <c r="CQ12" s="818"/>
      <c r="CR12" s="816"/>
      <c r="CS12" s="817"/>
      <c r="CT12" s="817"/>
      <c r="CU12" s="817"/>
      <c r="CV12" s="818"/>
      <c r="CW12" s="816"/>
      <c r="CX12" s="817"/>
      <c r="CY12" s="817"/>
      <c r="CZ12" s="817"/>
      <c r="DA12" s="818"/>
      <c r="DB12" s="816"/>
      <c r="DC12" s="817"/>
      <c r="DD12" s="817"/>
      <c r="DE12" s="817"/>
      <c r="DF12" s="818"/>
      <c r="DG12" s="816"/>
      <c r="DH12" s="817"/>
      <c r="DI12" s="817"/>
      <c r="DJ12" s="817"/>
      <c r="DK12" s="818"/>
      <c r="DL12" s="816"/>
      <c r="DM12" s="817"/>
      <c r="DN12" s="817"/>
      <c r="DO12" s="817"/>
      <c r="DP12" s="818"/>
      <c r="DQ12" s="816"/>
      <c r="DR12" s="817"/>
      <c r="DS12" s="817"/>
      <c r="DT12" s="817"/>
      <c r="DU12" s="818"/>
      <c r="DV12" s="826"/>
      <c r="DW12" s="827"/>
      <c r="DX12" s="827"/>
      <c r="DY12" s="827"/>
      <c r="DZ12" s="828"/>
      <c r="EA12" s="254"/>
    </row>
    <row r="13" spans="1:131" s="255" customFormat="1" ht="26.25" customHeight="1" x14ac:dyDescent="0.2">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16"/>
      <c r="CI13" s="817"/>
      <c r="CJ13" s="817"/>
      <c r="CK13" s="817"/>
      <c r="CL13" s="818"/>
      <c r="CM13" s="816"/>
      <c r="CN13" s="817"/>
      <c r="CO13" s="817"/>
      <c r="CP13" s="817"/>
      <c r="CQ13" s="818"/>
      <c r="CR13" s="816"/>
      <c r="CS13" s="817"/>
      <c r="CT13" s="817"/>
      <c r="CU13" s="817"/>
      <c r="CV13" s="818"/>
      <c r="CW13" s="816"/>
      <c r="CX13" s="817"/>
      <c r="CY13" s="817"/>
      <c r="CZ13" s="817"/>
      <c r="DA13" s="818"/>
      <c r="DB13" s="816"/>
      <c r="DC13" s="817"/>
      <c r="DD13" s="817"/>
      <c r="DE13" s="817"/>
      <c r="DF13" s="818"/>
      <c r="DG13" s="816"/>
      <c r="DH13" s="817"/>
      <c r="DI13" s="817"/>
      <c r="DJ13" s="817"/>
      <c r="DK13" s="818"/>
      <c r="DL13" s="816"/>
      <c r="DM13" s="817"/>
      <c r="DN13" s="817"/>
      <c r="DO13" s="817"/>
      <c r="DP13" s="818"/>
      <c r="DQ13" s="816"/>
      <c r="DR13" s="817"/>
      <c r="DS13" s="817"/>
      <c r="DT13" s="817"/>
      <c r="DU13" s="818"/>
      <c r="DV13" s="826"/>
      <c r="DW13" s="827"/>
      <c r="DX13" s="827"/>
      <c r="DY13" s="827"/>
      <c r="DZ13" s="828"/>
      <c r="EA13" s="254"/>
    </row>
    <row r="14" spans="1:131" s="255" customFormat="1" ht="26.25" customHeight="1" x14ac:dyDescent="0.2">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16"/>
      <c r="CI14" s="817"/>
      <c r="CJ14" s="817"/>
      <c r="CK14" s="817"/>
      <c r="CL14" s="818"/>
      <c r="CM14" s="816"/>
      <c r="CN14" s="817"/>
      <c r="CO14" s="817"/>
      <c r="CP14" s="817"/>
      <c r="CQ14" s="818"/>
      <c r="CR14" s="816"/>
      <c r="CS14" s="817"/>
      <c r="CT14" s="817"/>
      <c r="CU14" s="817"/>
      <c r="CV14" s="818"/>
      <c r="CW14" s="816"/>
      <c r="CX14" s="817"/>
      <c r="CY14" s="817"/>
      <c r="CZ14" s="817"/>
      <c r="DA14" s="818"/>
      <c r="DB14" s="816"/>
      <c r="DC14" s="817"/>
      <c r="DD14" s="817"/>
      <c r="DE14" s="817"/>
      <c r="DF14" s="818"/>
      <c r="DG14" s="816"/>
      <c r="DH14" s="817"/>
      <c r="DI14" s="817"/>
      <c r="DJ14" s="817"/>
      <c r="DK14" s="818"/>
      <c r="DL14" s="816"/>
      <c r="DM14" s="817"/>
      <c r="DN14" s="817"/>
      <c r="DO14" s="817"/>
      <c r="DP14" s="818"/>
      <c r="DQ14" s="816"/>
      <c r="DR14" s="817"/>
      <c r="DS14" s="817"/>
      <c r="DT14" s="817"/>
      <c r="DU14" s="818"/>
      <c r="DV14" s="826"/>
      <c r="DW14" s="827"/>
      <c r="DX14" s="827"/>
      <c r="DY14" s="827"/>
      <c r="DZ14" s="828"/>
      <c r="EA14" s="254"/>
    </row>
    <row r="15" spans="1:131" s="255" customFormat="1" ht="26.25" customHeight="1" x14ac:dyDescent="0.2">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16"/>
      <c r="CI15" s="817"/>
      <c r="CJ15" s="817"/>
      <c r="CK15" s="817"/>
      <c r="CL15" s="818"/>
      <c r="CM15" s="816"/>
      <c r="CN15" s="817"/>
      <c r="CO15" s="817"/>
      <c r="CP15" s="817"/>
      <c r="CQ15" s="818"/>
      <c r="CR15" s="816"/>
      <c r="CS15" s="817"/>
      <c r="CT15" s="817"/>
      <c r="CU15" s="817"/>
      <c r="CV15" s="818"/>
      <c r="CW15" s="816"/>
      <c r="CX15" s="817"/>
      <c r="CY15" s="817"/>
      <c r="CZ15" s="817"/>
      <c r="DA15" s="818"/>
      <c r="DB15" s="816"/>
      <c r="DC15" s="817"/>
      <c r="DD15" s="817"/>
      <c r="DE15" s="817"/>
      <c r="DF15" s="818"/>
      <c r="DG15" s="816"/>
      <c r="DH15" s="817"/>
      <c r="DI15" s="817"/>
      <c r="DJ15" s="817"/>
      <c r="DK15" s="818"/>
      <c r="DL15" s="816"/>
      <c r="DM15" s="817"/>
      <c r="DN15" s="817"/>
      <c r="DO15" s="817"/>
      <c r="DP15" s="818"/>
      <c r="DQ15" s="816"/>
      <c r="DR15" s="817"/>
      <c r="DS15" s="817"/>
      <c r="DT15" s="817"/>
      <c r="DU15" s="818"/>
      <c r="DV15" s="826"/>
      <c r="DW15" s="827"/>
      <c r="DX15" s="827"/>
      <c r="DY15" s="827"/>
      <c r="DZ15" s="828"/>
      <c r="EA15" s="254"/>
    </row>
    <row r="16" spans="1:131" s="255" customFormat="1" ht="26.25" customHeight="1" x14ac:dyDescent="0.2">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16"/>
      <c r="CI16" s="817"/>
      <c r="CJ16" s="817"/>
      <c r="CK16" s="817"/>
      <c r="CL16" s="818"/>
      <c r="CM16" s="816"/>
      <c r="CN16" s="817"/>
      <c r="CO16" s="817"/>
      <c r="CP16" s="817"/>
      <c r="CQ16" s="818"/>
      <c r="CR16" s="816"/>
      <c r="CS16" s="817"/>
      <c r="CT16" s="817"/>
      <c r="CU16" s="817"/>
      <c r="CV16" s="818"/>
      <c r="CW16" s="816"/>
      <c r="CX16" s="817"/>
      <c r="CY16" s="817"/>
      <c r="CZ16" s="817"/>
      <c r="DA16" s="818"/>
      <c r="DB16" s="816"/>
      <c r="DC16" s="817"/>
      <c r="DD16" s="817"/>
      <c r="DE16" s="817"/>
      <c r="DF16" s="818"/>
      <c r="DG16" s="816"/>
      <c r="DH16" s="817"/>
      <c r="DI16" s="817"/>
      <c r="DJ16" s="817"/>
      <c r="DK16" s="818"/>
      <c r="DL16" s="816"/>
      <c r="DM16" s="817"/>
      <c r="DN16" s="817"/>
      <c r="DO16" s="817"/>
      <c r="DP16" s="818"/>
      <c r="DQ16" s="816"/>
      <c r="DR16" s="817"/>
      <c r="DS16" s="817"/>
      <c r="DT16" s="817"/>
      <c r="DU16" s="818"/>
      <c r="DV16" s="826"/>
      <c r="DW16" s="827"/>
      <c r="DX16" s="827"/>
      <c r="DY16" s="827"/>
      <c r="DZ16" s="828"/>
      <c r="EA16" s="254"/>
    </row>
    <row r="17" spans="1:131" s="255" customFormat="1" ht="26.25" customHeight="1" x14ac:dyDescent="0.2">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16"/>
      <c r="CI17" s="817"/>
      <c r="CJ17" s="817"/>
      <c r="CK17" s="817"/>
      <c r="CL17" s="818"/>
      <c r="CM17" s="816"/>
      <c r="CN17" s="817"/>
      <c r="CO17" s="817"/>
      <c r="CP17" s="817"/>
      <c r="CQ17" s="818"/>
      <c r="CR17" s="816"/>
      <c r="CS17" s="817"/>
      <c r="CT17" s="817"/>
      <c r="CU17" s="817"/>
      <c r="CV17" s="818"/>
      <c r="CW17" s="816"/>
      <c r="CX17" s="817"/>
      <c r="CY17" s="817"/>
      <c r="CZ17" s="817"/>
      <c r="DA17" s="818"/>
      <c r="DB17" s="816"/>
      <c r="DC17" s="817"/>
      <c r="DD17" s="817"/>
      <c r="DE17" s="817"/>
      <c r="DF17" s="818"/>
      <c r="DG17" s="816"/>
      <c r="DH17" s="817"/>
      <c r="DI17" s="817"/>
      <c r="DJ17" s="817"/>
      <c r="DK17" s="818"/>
      <c r="DL17" s="816"/>
      <c r="DM17" s="817"/>
      <c r="DN17" s="817"/>
      <c r="DO17" s="817"/>
      <c r="DP17" s="818"/>
      <c r="DQ17" s="816"/>
      <c r="DR17" s="817"/>
      <c r="DS17" s="817"/>
      <c r="DT17" s="817"/>
      <c r="DU17" s="818"/>
      <c r="DV17" s="826"/>
      <c r="DW17" s="827"/>
      <c r="DX17" s="827"/>
      <c r="DY17" s="827"/>
      <c r="DZ17" s="828"/>
      <c r="EA17" s="254"/>
    </row>
    <row r="18" spans="1:131" s="255" customFormat="1" ht="26.25" customHeight="1" x14ac:dyDescent="0.2">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16"/>
      <c r="CI18" s="817"/>
      <c r="CJ18" s="817"/>
      <c r="CK18" s="817"/>
      <c r="CL18" s="818"/>
      <c r="CM18" s="816"/>
      <c r="CN18" s="817"/>
      <c r="CO18" s="817"/>
      <c r="CP18" s="817"/>
      <c r="CQ18" s="818"/>
      <c r="CR18" s="816"/>
      <c r="CS18" s="817"/>
      <c r="CT18" s="817"/>
      <c r="CU18" s="817"/>
      <c r="CV18" s="818"/>
      <c r="CW18" s="816"/>
      <c r="CX18" s="817"/>
      <c r="CY18" s="817"/>
      <c r="CZ18" s="817"/>
      <c r="DA18" s="818"/>
      <c r="DB18" s="816"/>
      <c r="DC18" s="817"/>
      <c r="DD18" s="817"/>
      <c r="DE18" s="817"/>
      <c r="DF18" s="818"/>
      <c r="DG18" s="816"/>
      <c r="DH18" s="817"/>
      <c r="DI18" s="817"/>
      <c r="DJ18" s="817"/>
      <c r="DK18" s="818"/>
      <c r="DL18" s="816"/>
      <c r="DM18" s="817"/>
      <c r="DN18" s="817"/>
      <c r="DO18" s="817"/>
      <c r="DP18" s="818"/>
      <c r="DQ18" s="816"/>
      <c r="DR18" s="817"/>
      <c r="DS18" s="817"/>
      <c r="DT18" s="817"/>
      <c r="DU18" s="818"/>
      <c r="DV18" s="826"/>
      <c r="DW18" s="827"/>
      <c r="DX18" s="827"/>
      <c r="DY18" s="827"/>
      <c r="DZ18" s="828"/>
      <c r="EA18" s="254"/>
    </row>
    <row r="19" spans="1:131" s="255" customFormat="1" ht="26.25" customHeight="1" x14ac:dyDescent="0.2">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16"/>
      <c r="CI19" s="817"/>
      <c r="CJ19" s="817"/>
      <c r="CK19" s="817"/>
      <c r="CL19" s="818"/>
      <c r="CM19" s="816"/>
      <c r="CN19" s="817"/>
      <c r="CO19" s="817"/>
      <c r="CP19" s="817"/>
      <c r="CQ19" s="818"/>
      <c r="CR19" s="816"/>
      <c r="CS19" s="817"/>
      <c r="CT19" s="817"/>
      <c r="CU19" s="817"/>
      <c r="CV19" s="818"/>
      <c r="CW19" s="816"/>
      <c r="CX19" s="817"/>
      <c r="CY19" s="817"/>
      <c r="CZ19" s="817"/>
      <c r="DA19" s="818"/>
      <c r="DB19" s="816"/>
      <c r="DC19" s="817"/>
      <c r="DD19" s="817"/>
      <c r="DE19" s="817"/>
      <c r="DF19" s="818"/>
      <c r="DG19" s="816"/>
      <c r="DH19" s="817"/>
      <c r="DI19" s="817"/>
      <c r="DJ19" s="817"/>
      <c r="DK19" s="818"/>
      <c r="DL19" s="816"/>
      <c r="DM19" s="817"/>
      <c r="DN19" s="817"/>
      <c r="DO19" s="817"/>
      <c r="DP19" s="818"/>
      <c r="DQ19" s="816"/>
      <c r="DR19" s="817"/>
      <c r="DS19" s="817"/>
      <c r="DT19" s="817"/>
      <c r="DU19" s="818"/>
      <c r="DV19" s="826"/>
      <c r="DW19" s="827"/>
      <c r="DX19" s="827"/>
      <c r="DY19" s="827"/>
      <c r="DZ19" s="828"/>
      <c r="EA19" s="254"/>
    </row>
    <row r="20" spans="1:131" s="255" customFormat="1" ht="26.25" customHeight="1" x14ac:dyDescent="0.2">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16"/>
      <c r="CI20" s="817"/>
      <c r="CJ20" s="817"/>
      <c r="CK20" s="817"/>
      <c r="CL20" s="818"/>
      <c r="CM20" s="816"/>
      <c r="CN20" s="817"/>
      <c r="CO20" s="817"/>
      <c r="CP20" s="817"/>
      <c r="CQ20" s="818"/>
      <c r="CR20" s="816"/>
      <c r="CS20" s="817"/>
      <c r="CT20" s="817"/>
      <c r="CU20" s="817"/>
      <c r="CV20" s="818"/>
      <c r="CW20" s="816"/>
      <c r="CX20" s="817"/>
      <c r="CY20" s="817"/>
      <c r="CZ20" s="817"/>
      <c r="DA20" s="818"/>
      <c r="DB20" s="816"/>
      <c r="DC20" s="817"/>
      <c r="DD20" s="817"/>
      <c r="DE20" s="817"/>
      <c r="DF20" s="818"/>
      <c r="DG20" s="816"/>
      <c r="DH20" s="817"/>
      <c r="DI20" s="817"/>
      <c r="DJ20" s="817"/>
      <c r="DK20" s="818"/>
      <c r="DL20" s="816"/>
      <c r="DM20" s="817"/>
      <c r="DN20" s="817"/>
      <c r="DO20" s="817"/>
      <c r="DP20" s="818"/>
      <c r="DQ20" s="816"/>
      <c r="DR20" s="817"/>
      <c r="DS20" s="817"/>
      <c r="DT20" s="817"/>
      <c r="DU20" s="818"/>
      <c r="DV20" s="826"/>
      <c r="DW20" s="827"/>
      <c r="DX20" s="827"/>
      <c r="DY20" s="827"/>
      <c r="DZ20" s="828"/>
      <c r="EA20" s="254"/>
    </row>
    <row r="21" spans="1:131" s="255" customFormat="1" ht="26.25" customHeight="1" thickBot="1" x14ac:dyDescent="0.25">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16"/>
      <c r="CI21" s="817"/>
      <c r="CJ21" s="817"/>
      <c r="CK21" s="817"/>
      <c r="CL21" s="818"/>
      <c r="CM21" s="816"/>
      <c r="CN21" s="817"/>
      <c r="CO21" s="817"/>
      <c r="CP21" s="817"/>
      <c r="CQ21" s="818"/>
      <c r="CR21" s="816"/>
      <c r="CS21" s="817"/>
      <c r="CT21" s="817"/>
      <c r="CU21" s="817"/>
      <c r="CV21" s="818"/>
      <c r="CW21" s="816"/>
      <c r="CX21" s="817"/>
      <c r="CY21" s="817"/>
      <c r="CZ21" s="817"/>
      <c r="DA21" s="818"/>
      <c r="DB21" s="816"/>
      <c r="DC21" s="817"/>
      <c r="DD21" s="817"/>
      <c r="DE21" s="817"/>
      <c r="DF21" s="818"/>
      <c r="DG21" s="816"/>
      <c r="DH21" s="817"/>
      <c r="DI21" s="817"/>
      <c r="DJ21" s="817"/>
      <c r="DK21" s="818"/>
      <c r="DL21" s="816"/>
      <c r="DM21" s="817"/>
      <c r="DN21" s="817"/>
      <c r="DO21" s="817"/>
      <c r="DP21" s="818"/>
      <c r="DQ21" s="816"/>
      <c r="DR21" s="817"/>
      <c r="DS21" s="817"/>
      <c r="DT21" s="817"/>
      <c r="DU21" s="818"/>
      <c r="DV21" s="826"/>
      <c r="DW21" s="827"/>
      <c r="DX21" s="827"/>
      <c r="DY21" s="827"/>
      <c r="DZ21" s="828"/>
      <c r="EA21" s="254"/>
    </row>
    <row r="22" spans="1:131" s="255" customFormat="1" ht="26.25" customHeight="1" x14ac:dyDescent="0.2">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388</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16"/>
      <c r="CI22" s="817"/>
      <c r="CJ22" s="817"/>
      <c r="CK22" s="817"/>
      <c r="CL22" s="818"/>
      <c r="CM22" s="816"/>
      <c r="CN22" s="817"/>
      <c r="CO22" s="817"/>
      <c r="CP22" s="817"/>
      <c r="CQ22" s="818"/>
      <c r="CR22" s="816"/>
      <c r="CS22" s="817"/>
      <c r="CT22" s="817"/>
      <c r="CU22" s="817"/>
      <c r="CV22" s="818"/>
      <c r="CW22" s="816"/>
      <c r="CX22" s="817"/>
      <c r="CY22" s="817"/>
      <c r="CZ22" s="817"/>
      <c r="DA22" s="818"/>
      <c r="DB22" s="816"/>
      <c r="DC22" s="817"/>
      <c r="DD22" s="817"/>
      <c r="DE22" s="817"/>
      <c r="DF22" s="818"/>
      <c r="DG22" s="816"/>
      <c r="DH22" s="817"/>
      <c r="DI22" s="817"/>
      <c r="DJ22" s="817"/>
      <c r="DK22" s="818"/>
      <c r="DL22" s="816"/>
      <c r="DM22" s="817"/>
      <c r="DN22" s="817"/>
      <c r="DO22" s="817"/>
      <c r="DP22" s="818"/>
      <c r="DQ22" s="816"/>
      <c r="DR22" s="817"/>
      <c r="DS22" s="817"/>
      <c r="DT22" s="817"/>
      <c r="DU22" s="818"/>
      <c r="DV22" s="826"/>
      <c r="DW22" s="827"/>
      <c r="DX22" s="827"/>
      <c r="DY22" s="827"/>
      <c r="DZ22" s="828"/>
      <c r="EA22" s="254"/>
    </row>
    <row r="23" spans="1:131" s="255" customFormat="1" ht="26.25" customHeight="1" thickBot="1" x14ac:dyDescent="0.25">
      <c r="A23" s="264" t="s">
        <v>389</v>
      </c>
      <c r="B23" s="832" t="s">
        <v>390</v>
      </c>
      <c r="C23" s="833"/>
      <c r="D23" s="833"/>
      <c r="E23" s="833"/>
      <c r="F23" s="833"/>
      <c r="G23" s="833"/>
      <c r="H23" s="833"/>
      <c r="I23" s="833"/>
      <c r="J23" s="833"/>
      <c r="K23" s="833"/>
      <c r="L23" s="833"/>
      <c r="M23" s="833"/>
      <c r="N23" s="833"/>
      <c r="O23" s="833"/>
      <c r="P23" s="834"/>
      <c r="Q23" s="835">
        <f>Q7</f>
        <v>11225</v>
      </c>
      <c r="R23" s="836"/>
      <c r="S23" s="836"/>
      <c r="T23" s="836"/>
      <c r="U23" s="836"/>
      <c r="V23" s="836">
        <f>V7</f>
        <v>10488</v>
      </c>
      <c r="W23" s="836"/>
      <c r="X23" s="836"/>
      <c r="Y23" s="836"/>
      <c r="Z23" s="836"/>
      <c r="AA23" s="836">
        <f>AA7</f>
        <v>737</v>
      </c>
      <c r="AB23" s="836"/>
      <c r="AC23" s="836"/>
      <c r="AD23" s="836"/>
      <c r="AE23" s="837"/>
      <c r="AF23" s="838">
        <v>487</v>
      </c>
      <c r="AG23" s="836"/>
      <c r="AH23" s="836"/>
      <c r="AI23" s="836"/>
      <c r="AJ23" s="839"/>
      <c r="AK23" s="840"/>
      <c r="AL23" s="841"/>
      <c r="AM23" s="841"/>
      <c r="AN23" s="841"/>
      <c r="AO23" s="841"/>
      <c r="AP23" s="836">
        <f>AP7</f>
        <v>12464</v>
      </c>
      <c r="AQ23" s="836"/>
      <c r="AR23" s="836"/>
      <c r="AS23" s="836"/>
      <c r="AT23" s="836"/>
      <c r="AU23" s="842"/>
      <c r="AV23" s="842"/>
      <c r="AW23" s="842"/>
      <c r="AX23" s="842"/>
      <c r="AY23" s="843"/>
      <c r="AZ23" s="851" t="s">
        <v>130</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16"/>
      <c r="CI23" s="817"/>
      <c r="CJ23" s="817"/>
      <c r="CK23" s="817"/>
      <c r="CL23" s="818"/>
      <c r="CM23" s="816"/>
      <c r="CN23" s="817"/>
      <c r="CO23" s="817"/>
      <c r="CP23" s="817"/>
      <c r="CQ23" s="818"/>
      <c r="CR23" s="816"/>
      <c r="CS23" s="817"/>
      <c r="CT23" s="817"/>
      <c r="CU23" s="817"/>
      <c r="CV23" s="818"/>
      <c r="CW23" s="816"/>
      <c r="CX23" s="817"/>
      <c r="CY23" s="817"/>
      <c r="CZ23" s="817"/>
      <c r="DA23" s="818"/>
      <c r="DB23" s="816"/>
      <c r="DC23" s="817"/>
      <c r="DD23" s="817"/>
      <c r="DE23" s="817"/>
      <c r="DF23" s="818"/>
      <c r="DG23" s="816"/>
      <c r="DH23" s="817"/>
      <c r="DI23" s="817"/>
      <c r="DJ23" s="817"/>
      <c r="DK23" s="818"/>
      <c r="DL23" s="816"/>
      <c r="DM23" s="817"/>
      <c r="DN23" s="817"/>
      <c r="DO23" s="817"/>
      <c r="DP23" s="818"/>
      <c r="DQ23" s="816"/>
      <c r="DR23" s="817"/>
      <c r="DS23" s="817"/>
      <c r="DT23" s="817"/>
      <c r="DU23" s="818"/>
      <c r="DV23" s="826"/>
      <c r="DW23" s="827"/>
      <c r="DX23" s="827"/>
      <c r="DY23" s="827"/>
      <c r="DZ23" s="828"/>
      <c r="EA23" s="254"/>
    </row>
    <row r="24" spans="1:131" s="255" customFormat="1" ht="26.25" customHeight="1" x14ac:dyDescent="0.2">
      <c r="A24" s="850" t="s">
        <v>391</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16"/>
      <c r="CI24" s="817"/>
      <c r="CJ24" s="817"/>
      <c r="CK24" s="817"/>
      <c r="CL24" s="818"/>
      <c r="CM24" s="816"/>
      <c r="CN24" s="817"/>
      <c r="CO24" s="817"/>
      <c r="CP24" s="817"/>
      <c r="CQ24" s="818"/>
      <c r="CR24" s="816"/>
      <c r="CS24" s="817"/>
      <c r="CT24" s="817"/>
      <c r="CU24" s="817"/>
      <c r="CV24" s="818"/>
      <c r="CW24" s="816"/>
      <c r="CX24" s="817"/>
      <c r="CY24" s="817"/>
      <c r="CZ24" s="817"/>
      <c r="DA24" s="818"/>
      <c r="DB24" s="816"/>
      <c r="DC24" s="817"/>
      <c r="DD24" s="817"/>
      <c r="DE24" s="817"/>
      <c r="DF24" s="818"/>
      <c r="DG24" s="816"/>
      <c r="DH24" s="817"/>
      <c r="DI24" s="817"/>
      <c r="DJ24" s="817"/>
      <c r="DK24" s="818"/>
      <c r="DL24" s="816"/>
      <c r="DM24" s="817"/>
      <c r="DN24" s="817"/>
      <c r="DO24" s="817"/>
      <c r="DP24" s="818"/>
      <c r="DQ24" s="816"/>
      <c r="DR24" s="817"/>
      <c r="DS24" s="817"/>
      <c r="DT24" s="817"/>
      <c r="DU24" s="818"/>
      <c r="DV24" s="826"/>
      <c r="DW24" s="827"/>
      <c r="DX24" s="827"/>
      <c r="DY24" s="827"/>
      <c r="DZ24" s="828"/>
      <c r="EA24" s="254"/>
    </row>
    <row r="25" spans="1:131" s="247" customFormat="1" ht="26.25" customHeight="1" thickBot="1" x14ac:dyDescent="0.25">
      <c r="A25" s="791" t="s">
        <v>392</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16"/>
      <c r="CI25" s="817"/>
      <c r="CJ25" s="817"/>
      <c r="CK25" s="817"/>
      <c r="CL25" s="818"/>
      <c r="CM25" s="816"/>
      <c r="CN25" s="817"/>
      <c r="CO25" s="817"/>
      <c r="CP25" s="817"/>
      <c r="CQ25" s="818"/>
      <c r="CR25" s="816"/>
      <c r="CS25" s="817"/>
      <c r="CT25" s="817"/>
      <c r="CU25" s="817"/>
      <c r="CV25" s="818"/>
      <c r="CW25" s="816"/>
      <c r="CX25" s="817"/>
      <c r="CY25" s="817"/>
      <c r="CZ25" s="817"/>
      <c r="DA25" s="818"/>
      <c r="DB25" s="816"/>
      <c r="DC25" s="817"/>
      <c r="DD25" s="817"/>
      <c r="DE25" s="817"/>
      <c r="DF25" s="818"/>
      <c r="DG25" s="816"/>
      <c r="DH25" s="817"/>
      <c r="DI25" s="817"/>
      <c r="DJ25" s="817"/>
      <c r="DK25" s="818"/>
      <c r="DL25" s="816"/>
      <c r="DM25" s="817"/>
      <c r="DN25" s="817"/>
      <c r="DO25" s="817"/>
      <c r="DP25" s="818"/>
      <c r="DQ25" s="816"/>
      <c r="DR25" s="817"/>
      <c r="DS25" s="817"/>
      <c r="DT25" s="817"/>
      <c r="DU25" s="818"/>
      <c r="DV25" s="826"/>
      <c r="DW25" s="827"/>
      <c r="DX25" s="827"/>
      <c r="DY25" s="827"/>
      <c r="DZ25" s="828"/>
      <c r="EA25" s="246"/>
    </row>
    <row r="26" spans="1:131" s="247" customFormat="1" ht="26.25" customHeight="1" x14ac:dyDescent="0.2">
      <c r="A26" s="782" t="s">
        <v>370</v>
      </c>
      <c r="B26" s="783"/>
      <c r="C26" s="783"/>
      <c r="D26" s="783"/>
      <c r="E26" s="783"/>
      <c r="F26" s="783"/>
      <c r="G26" s="783"/>
      <c r="H26" s="783"/>
      <c r="I26" s="783"/>
      <c r="J26" s="783"/>
      <c r="K26" s="783"/>
      <c r="L26" s="783"/>
      <c r="M26" s="783"/>
      <c r="N26" s="783"/>
      <c r="O26" s="783"/>
      <c r="P26" s="784"/>
      <c r="Q26" s="759" t="s">
        <v>393</v>
      </c>
      <c r="R26" s="760"/>
      <c r="S26" s="760"/>
      <c r="T26" s="760"/>
      <c r="U26" s="761"/>
      <c r="V26" s="759" t="s">
        <v>394</v>
      </c>
      <c r="W26" s="760"/>
      <c r="X26" s="760"/>
      <c r="Y26" s="760"/>
      <c r="Z26" s="761"/>
      <c r="AA26" s="759" t="s">
        <v>395</v>
      </c>
      <c r="AB26" s="760"/>
      <c r="AC26" s="760"/>
      <c r="AD26" s="760"/>
      <c r="AE26" s="760"/>
      <c r="AF26" s="854" t="s">
        <v>396</v>
      </c>
      <c r="AG26" s="855"/>
      <c r="AH26" s="855"/>
      <c r="AI26" s="855"/>
      <c r="AJ26" s="856"/>
      <c r="AK26" s="760" t="s">
        <v>397</v>
      </c>
      <c r="AL26" s="760"/>
      <c r="AM26" s="760"/>
      <c r="AN26" s="760"/>
      <c r="AO26" s="761"/>
      <c r="AP26" s="759" t="s">
        <v>398</v>
      </c>
      <c r="AQ26" s="760"/>
      <c r="AR26" s="760"/>
      <c r="AS26" s="760"/>
      <c r="AT26" s="761"/>
      <c r="AU26" s="759" t="s">
        <v>399</v>
      </c>
      <c r="AV26" s="760"/>
      <c r="AW26" s="760"/>
      <c r="AX26" s="760"/>
      <c r="AY26" s="761"/>
      <c r="AZ26" s="759" t="s">
        <v>400</v>
      </c>
      <c r="BA26" s="760"/>
      <c r="BB26" s="760"/>
      <c r="BC26" s="760"/>
      <c r="BD26" s="761"/>
      <c r="BE26" s="759" t="s">
        <v>377</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16"/>
      <c r="CI26" s="817"/>
      <c r="CJ26" s="817"/>
      <c r="CK26" s="817"/>
      <c r="CL26" s="818"/>
      <c r="CM26" s="816"/>
      <c r="CN26" s="817"/>
      <c r="CO26" s="817"/>
      <c r="CP26" s="817"/>
      <c r="CQ26" s="818"/>
      <c r="CR26" s="816"/>
      <c r="CS26" s="817"/>
      <c r="CT26" s="817"/>
      <c r="CU26" s="817"/>
      <c r="CV26" s="818"/>
      <c r="CW26" s="816"/>
      <c r="CX26" s="817"/>
      <c r="CY26" s="817"/>
      <c r="CZ26" s="817"/>
      <c r="DA26" s="818"/>
      <c r="DB26" s="816"/>
      <c r="DC26" s="817"/>
      <c r="DD26" s="817"/>
      <c r="DE26" s="817"/>
      <c r="DF26" s="818"/>
      <c r="DG26" s="816"/>
      <c r="DH26" s="817"/>
      <c r="DI26" s="817"/>
      <c r="DJ26" s="817"/>
      <c r="DK26" s="818"/>
      <c r="DL26" s="816"/>
      <c r="DM26" s="817"/>
      <c r="DN26" s="817"/>
      <c r="DO26" s="817"/>
      <c r="DP26" s="818"/>
      <c r="DQ26" s="816"/>
      <c r="DR26" s="817"/>
      <c r="DS26" s="817"/>
      <c r="DT26" s="817"/>
      <c r="DU26" s="818"/>
      <c r="DV26" s="826"/>
      <c r="DW26" s="827"/>
      <c r="DX26" s="827"/>
      <c r="DY26" s="827"/>
      <c r="DZ26" s="828"/>
      <c r="EA26" s="246"/>
    </row>
    <row r="27" spans="1:131" s="247" customFormat="1" ht="26.25" customHeight="1" thickBot="1" x14ac:dyDescent="0.25">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16"/>
      <c r="CI27" s="817"/>
      <c r="CJ27" s="817"/>
      <c r="CK27" s="817"/>
      <c r="CL27" s="818"/>
      <c r="CM27" s="816"/>
      <c r="CN27" s="817"/>
      <c r="CO27" s="817"/>
      <c r="CP27" s="817"/>
      <c r="CQ27" s="818"/>
      <c r="CR27" s="816"/>
      <c r="CS27" s="817"/>
      <c r="CT27" s="817"/>
      <c r="CU27" s="817"/>
      <c r="CV27" s="818"/>
      <c r="CW27" s="816"/>
      <c r="CX27" s="817"/>
      <c r="CY27" s="817"/>
      <c r="CZ27" s="817"/>
      <c r="DA27" s="818"/>
      <c r="DB27" s="816"/>
      <c r="DC27" s="817"/>
      <c r="DD27" s="817"/>
      <c r="DE27" s="817"/>
      <c r="DF27" s="818"/>
      <c r="DG27" s="816"/>
      <c r="DH27" s="817"/>
      <c r="DI27" s="817"/>
      <c r="DJ27" s="817"/>
      <c r="DK27" s="818"/>
      <c r="DL27" s="816"/>
      <c r="DM27" s="817"/>
      <c r="DN27" s="817"/>
      <c r="DO27" s="817"/>
      <c r="DP27" s="818"/>
      <c r="DQ27" s="816"/>
      <c r="DR27" s="817"/>
      <c r="DS27" s="817"/>
      <c r="DT27" s="817"/>
      <c r="DU27" s="818"/>
      <c r="DV27" s="826"/>
      <c r="DW27" s="827"/>
      <c r="DX27" s="827"/>
      <c r="DY27" s="827"/>
      <c r="DZ27" s="828"/>
      <c r="EA27" s="246"/>
    </row>
    <row r="28" spans="1:131" s="247" customFormat="1" ht="26.25" customHeight="1" thickTop="1" x14ac:dyDescent="0.2">
      <c r="A28" s="266">
        <v>1</v>
      </c>
      <c r="B28" s="773" t="s">
        <v>401</v>
      </c>
      <c r="C28" s="774"/>
      <c r="D28" s="774"/>
      <c r="E28" s="774"/>
      <c r="F28" s="774"/>
      <c r="G28" s="774"/>
      <c r="H28" s="774"/>
      <c r="I28" s="774"/>
      <c r="J28" s="774"/>
      <c r="K28" s="774"/>
      <c r="L28" s="774"/>
      <c r="M28" s="774"/>
      <c r="N28" s="774"/>
      <c r="O28" s="774"/>
      <c r="P28" s="775"/>
      <c r="Q28" s="864">
        <v>2365</v>
      </c>
      <c r="R28" s="865"/>
      <c r="S28" s="865"/>
      <c r="T28" s="865"/>
      <c r="U28" s="865"/>
      <c r="V28" s="865">
        <v>2211</v>
      </c>
      <c r="W28" s="865"/>
      <c r="X28" s="865"/>
      <c r="Y28" s="865"/>
      <c r="Z28" s="865"/>
      <c r="AA28" s="865">
        <v>154</v>
      </c>
      <c r="AB28" s="865"/>
      <c r="AC28" s="865"/>
      <c r="AD28" s="865"/>
      <c r="AE28" s="866"/>
      <c r="AF28" s="867">
        <v>154</v>
      </c>
      <c r="AG28" s="865"/>
      <c r="AH28" s="865"/>
      <c r="AI28" s="865"/>
      <c r="AJ28" s="868"/>
      <c r="AK28" s="869">
        <v>167</v>
      </c>
      <c r="AL28" s="860"/>
      <c r="AM28" s="860"/>
      <c r="AN28" s="860"/>
      <c r="AO28" s="860"/>
      <c r="AP28" s="860" t="s">
        <v>580</v>
      </c>
      <c r="AQ28" s="860"/>
      <c r="AR28" s="860"/>
      <c r="AS28" s="860"/>
      <c r="AT28" s="860"/>
      <c r="AU28" s="860" t="s">
        <v>580</v>
      </c>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16"/>
      <c r="CI28" s="817"/>
      <c r="CJ28" s="817"/>
      <c r="CK28" s="817"/>
      <c r="CL28" s="818"/>
      <c r="CM28" s="816"/>
      <c r="CN28" s="817"/>
      <c r="CO28" s="817"/>
      <c r="CP28" s="817"/>
      <c r="CQ28" s="818"/>
      <c r="CR28" s="816"/>
      <c r="CS28" s="817"/>
      <c r="CT28" s="817"/>
      <c r="CU28" s="817"/>
      <c r="CV28" s="818"/>
      <c r="CW28" s="816"/>
      <c r="CX28" s="817"/>
      <c r="CY28" s="817"/>
      <c r="CZ28" s="817"/>
      <c r="DA28" s="818"/>
      <c r="DB28" s="816"/>
      <c r="DC28" s="817"/>
      <c r="DD28" s="817"/>
      <c r="DE28" s="817"/>
      <c r="DF28" s="818"/>
      <c r="DG28" s="816"/>
      <c r="DH28" s="817"/>
      <c r="DI28" s="817"/>
      <c r="DJ28" s="817"/>
      <c r="DK28" s="818"/>
      <c r="DL28" s="816"/>
      <c r="DM28" s="817"/>
      <c r="DN28" s="817"/>
      <c r="DO28" s="817"/>
      <c r="DP28" s="818"/>
      <c r="DQ28" s="816"/>
      <c r="DR28" s="817"/>
      <c r="DS28" s="817"/>
      <c r="DT28" s="817"/>
      <c r="DU28" s="818"/>
      <c r="DV28" s="826"/>
      <c r="DW28" s="827"/>
      <c r="DX28" s="827"/>
      <c r="DY28" s="827"/>
      <c r="DZ28" s="828"/>
      <c r="EA28" s="246"/>
    </row>
    <row r="29" spans="1:131" s="247" customFormat="1" ht="26.25" customHeight="1" x14ac:dyDescent="0.2">
      <c r="A29" s="266">
        <v>2</v>
      </c>
      <c r="B29" s="797" t="s">
        <v>402</v>
      </c>
      <c r="C29" s="798"/>
      <c r="D29" s="798"/>
      <c r="E29" s="798"/>
      <c r="F29" s="798"/>
      <c r="G29" s="798"/>
      <c r="H29" s="798"/>
      <c r="I29" s="798"/>
      <c r="J29" s="798"/>
      <c r="K29" s="798"/>
      <c r="L29" s="798"/>
      <c r="M29" s="798"/>
      <c r="N29" s="798"/>
      <c r="O29" s="798"/>
      <c r="P29" s="799"/>
      <c r="Q29" s="800">
        <v>2536</v>
      </c>
      <c r="R29" s="801"/>
      <c r="S29" s="801"/>
      <c r="T29" s="801"/>
      <c r="U29" s="801"/>
      <c r="V29" s="801">
        <v>2513</v>
      </c>
      <c r="W29" s="801"/>
      <c r="X29" s="801"/>
      <c r="Y29" s="801"/>
      <c r="Z29" s="801"/>
      <c r="AA29" s="801">
        <v>23</v>
      </c>
      <c r="AB29" s="801"/>
      <c r="AC29" s="801"/>
      <c r="AD29" s="801"/>
      <c r="AE29" s="802"/>
      <c r="AF29" s="803">
        <v>23</v>
      </c>
      <c r="AG29" s="804"/>
      <c r="AH29" s="804"/>
      <c r="AI29" s="804"/>
      <c r="AJ29" s="805"/>
      <c r="AK29" s="872">
        <v>351</v>
      </c>
      <c r="AL29" s="873"/>
      <c r="AM29" s="873"/>
      <c r="AN29" s="873"/>
      <c r="AO29" s="873"/>
      <c r="AP29" s="873" t="s">
        <v>580</v>
      </c>
      <c r="AQ29" s="873"/>
      <c r="AR29" s="873"/>
      <c r="AS29" s="873"/>
      <c r="AT29" s="873"/>
      <c r="AU29" s="873" t="s">
        <v>580</v>
      </c>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16"/>
      <c r="CI29" s="817"/>
      <c r="CJ29" s="817"/>
      <c r="CK29" s="817"/>
      <c r="CL29" s="818"/>
      <c r="CM29" s="816"/>
      <c r="CN29" s="817"/>
      <c r="CO29" s="817"/>
      <c r="CP29" s="817"/>
      <c r="CQ29" s="818"/>
      <c r="CR29" s="816"/>
      <c r="CS29" s="817"/>
      <c r="CT29" s="817"/>
      <c r="CU29" s="817"/>
      <c r="CV29" s="818"/>
      <c r="CW29" s="816"/>
      <c r="CX29" s="817"/>
      <c r="CY29" s="817"/>
      <c r="CZ29" s="817"/>
      <c r="DA29" s="818"/>
      <c r="DB29" s="816"/>
      <c r="DC29" s="817"/>
      <c r="DD29" s="817"/>
      <c r="DE29" s="817"/>
      <c r="DF29" s="818"/>
      <c r="DG29" s="816"/>
      <c r="DH29" s="817"/>
      <c r="DI29" s="817"/>
      <c r="DJ29" s="817"/>
      <c r="DK29" s="818"/>
      <c r="DL29" s="816"/>
      <c r="DM29" s="817"/>
      <c r="DN29" s="817"/>
      <c r="DO29" s="817"/>
      <c r="DP29" s="818"/>
      <c r="DQ29" s="816"/>
      <c r="DR29" s="817"/>
      <c r="DS29" s="817"/>
      <c r="DT29" s="817"/>
      <c r="DU29" s="818"/>
      <c r="DV29" s="826"/>
      <c r="DW29" s="827"/>
      <c r="DX29" s="827"/>
      <c r="DY29" s="827"/>
      <c r="DZ29" s="828"/>
      <c r="EA29" s="246"/>
    </row>
    <row r="30" spans="1:131" s="247" customFormat="1" ht="26.25" customHeight="1" x14ac:dyDescent="0.2">
      <c r="A30" s="266">
        <v>3</v>
      </c>
      <c r="B30" s="797" t="s">
        <v>403</v>
      </c>
      <c r="C30" s="798"/>
      <c r="D30" s="798"/>
      <c r="E30" s="798"/>
      <c r="F30" s="798"/>
      <c r="G30" s="798"/>
      <c r="H30" s="798"/>
      <c r="I30" s="798"/>
      <c r="J30" s="798"/>
      <c r="K30" s="798"/>
      <c r="L30" s="798"/>
      <c r="M30" s="798"/>
      <c r="N30" s="798"/>
      <c r="O30" s="798"/>
      <c r="P30" s="799"/>
      <c r="Q30" s="800">
        <v>272</v>
      </c>
      <c r="R30" s="801"/>
      <c r="S30" s="801"/>
      <c r="T30" s="801"/>
      <c r="U30" s="801"/>
      <c r="V30" s="801">
        <v>262</v>
      </c>
      <c r="W30" s="801"/>
      <c r="X30" s="801"/>
      <c r="Y30" s="801"/>
      <c r="Z30" s="801"/>
      <c r="AA30" s="801">
        <v>10</v>
      </c>
      <c r="AB30" s="801"/>
      <c r="AC30" s="801"/>
      <c r="AD30" s="801"/>
      <c r="AE30" s="802"/>
      <c r="AF30" s="803">
        <v>10</v>
      </c>
      <c r="AG30" s="804"/>
      <c r="AH30" s="804"/>
      <c r="AI30" s="804"/>
      <c r="AJ30" s="805"/>
      <c r="AK30" s="872">
        <v>93</v>
      </c>
      <c r="AL30" s="873"/>
      <c r="AM30" s="873"/>
      <c r="AN30" s="873"/>
      <c r="AO30" s="873"/>
      <c r="AP30" s="873" t="s">
        <v>580</v>
      </c>
      <c r="AQ30" s="873"/>
      <c r="AR30" s="873"/>
      <c r="AS30" s="873"/>
      <c r="AT30" s="873"/>
      <c r="AU30" s="873" t="s">
        <v>580</v>
      </c>
      <c r="AV30" s="873"/>
      <c r="AW30" s="873"/>
      <c r="AX30" s="873"/>
      <c r="AY30" s="873"/>
      <c r="AZ30" s="874"/>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16"/>
      <c r="CI30" s="817"/>
      <c r="CJ30" s="817"/>
      <c r="CK30" s="817"/>
      <c r="CL30" s="818"/>
      <c r="CM30" s="816"/>
      <c r="CN30" s="817"/>
      <c r="CO30" s="817"/>
      <c r="CP30" s="817"/>
      <c r="CQ30" s="818"/>
      <c r="CR30" s="816"/>
      <c r="CS30" s="817"/>
      <c r="CT30" s="817"/>
      <c r="CU30" s="817"/>
      <c r="CV30" s="818"/>
      <c r="CW30" s="816"/>
      <c r="CX30" s="817"/>
      <c r="CY30" s="817"/>
      <c r="CZ30" s="817"/>
      <c r="DA30" s="818"/>
      <c r="DB30" s="816"/>
      <c r="DC30" s="817"/>
      <c r="DD30" s="817"/>
      <c r="DE30" s="817"/>
      <c r="DF30" s="818"/>
      <c r="DG30" s="816"/>
      <c r="DH30" s="817"/>
      <c r="DI30" s="817"/>
      <c r="DJ30" s="817"/>
      <c r="DK30" s="818"/>
      <c r="DL30" s="816"/>
      <c r="DM30" s="817"/>
      <c r="DN30" s="817"/>
      <c r="DO30" s="817"/>
      <c r="DP30" s="818"/>
      <c r="DQ30" s="816"/>
      <c r="DR30" s="817"/>
      <c r="DS30" s="817"/>
      <c r="DT30" s="817"/>
      <c r="DU30" s="818"/>
      <c r="DV30" s="826"/>
      <c r="DW30" s="827"/>
      <c r="DX30" s="827"/>
      <c r="DY30" s="827"/>
      <c r="DZ30" s="828"/>
      <c r="EA30" s="246"/>
    </row>
    <row r="31" spans="1:131" s="247" customFormat="1" ht="26.25" customHeight="1" x14ac:dyDescent="0.2">
      <c r="A31" s="266">
        <v>4</v>
      </c>
      <c r="B31" s="797" t="s">
        <v>404</v>
      </c>
      <c r="C31" s="798"/>
      <c r="D31" s="798"/>
      <c r="E31" s="798"/>
      <c r="F31" s="798"/>
      <c r="G31" s="798"/>
      <c r="H31" s="798"/>
      <c r="I31" s="798"/>
      <c r="J31" s="798"/>
      <c r="K31" s="798"/>
      <c r="L31" s="798"/>
      <c r="M31" s="798"/>
      <c r="N31" s="798"/>
      <c r="O31" s="798"/>
      <c r="P31" s="799"/>
      <c r="Q31" s="800">
        <v>203</v>
      </c>
      <c r="R31" s="801"/>
      <c r="S31" s="801"/>
      <c r="T31" s="801"/>
      <c r="U31" s="801"/>
      <c r="V31" s="801">
        <v>200</v>
      </c>
      <c r="W31" s="801"/>
      <c r="X31" s="801"/>
      <c r="Y31" s="801"/>
      <c r="Z31" s="801"/>
      <c r="AA31" s="801">
        <v>3</v>
      </c>
      <c r="AB31" s="801"/>
      <c r="AC31" s="801"/>
      <c r="AD31" s="801"/>
      <c r="AE31" s="802"/>
      <c r="AF31" s="803">
        <v>2</v>
      </c>
      <c r="AG31" s="804"/>
      <c r="AH31" s="804"/>
      <c r="AI31" s="804"/>
      <c r="AJ31" s="805"/>
      <c r="AK31" s="872">
        <v>109</v>
      </c>
      <c r="AL31" s="873"/>
      <c r="AM31" s="873"/>
      <c r="AN31" s="873"/>
      <c r="AO31" s="873"/>
      <c r="AP31" s="873">
        <v>983</v>
      </c>
      <c r="AQ31" s="873"/>
      <c r="AR31" s="873"/>
      <c r="AS31" s="873"/>
      <c r="AT31" s="873"/>
      <c r="AU31" s="873">
        <v>887</v>
      </c>
      <c r="AV31" s="873"/>
      <c r="AW31" s="873"/>
      <c r="AX31" s="873"/>
      <c r="AY31" s="873"/>
      <c r="AZ31" s="874" t="s">
        <v>581</v>
      </c>
      <c r="BA31" s="874"/>
      <c r="BB31" s="874"/>
      <c r="BC31" s="874"/>
      <c r="BD31" s="874"/>
      <c r="BE31" s="870" t="s">
        <v>405</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16"/>
      <c r="CI31" s="817"/>
      <c r="CJ31" s="817"/>
      <c r="CK31" s="817"/>
      <c r="CL31" s="818"/>
      <c r="CM31" s="816"/>
      <c r="CN31" s="817"/>
      <c r="CO31" s="817"/>
      <c r="CP31" s="817"/>
      <c r="CQ31" s="818"/>
      <c r="CR31" s="816"/>
      <c r="CS31" s="817"/>
      <c r="CT31" s="817"/>
      <c r="CU31" s="817"/>
      <c r="CV31" s="818"/>
      <c r="CW31" s="816"/>
      <c r="CX31" s="817"/>
      <c r="CY31" s="817"/>
      <c r="CZ31" s="817"/>
      <c r="DA31" s="818"/>
      <c r="DB31" s="816"/>
      <c r="DC31" s="817"/>
      <c r="DD31" s="817"/>
      <c r="DE31" s="817"/>
      <c r="DF31" s="818"/>
      <c r="DG31" s="816"/>
      <c r="DH31" s="817"/>
      <c r="DI31" s="817"/>
      <c r="DJ31" s="817"/>
      <c r="DK31" s="818"/>
      <c r="DL31" s="816"/>
      <c r="DM31" s="817"/>
      <c r="DN31" s="817"/>
      <c r="DO31" s="817"/>
      <c r="DP31" s="818"/>
      <c r="DQ31" s="816"/>
      <c r="DR31" s="817"/>
      <c r="DS31" s="817"/>
      <c r="DT31" s="817"/>
      <c r="DU31" s="818"/>
      <c r="DV31" s="826"/>
      <c r="DW31" s="827"/>
      <c r="DX31" s="827"/>
      <c r="DY31" s="827"/>
      <c r="DZ31" s="828"/>
      <c r="EA31" s="246"/>
    </row>
    <row r="32" spans="1:131" s="247" customFormat="1" ht="26.25" customHeight="1" x14ac:dyDescent="0.2">
      <c r="A32" s="266">
        <v>5</v>
      </c>
      <c r="B32" s="797" t="s">
        <v>406</v>
      </c>
      <c r="C32" s="798"/>
      <c r="D32" s="798"/>
      <c r="E32" s="798"/>
      <c r="F32" s="798"/>
      <c r="G32" s="798"/>
      <c r="H32" s="798"/>
      <c r="I32" s="798"/>
      <c r="J32" s="798"/>
      <c r="K32" s="798"/>
      <c r="L32" s="798"/>
      <c r="M32" s="798"/>
      <c r="N32" s="798"/>
      <c r="O32" s="798"/>
      <c r="P32" s="799"/>
      <c r="Q32" s="800">
        <v>33</v>
      </c>
      <c r="R32" s="801"/>
      <c r="S32" s="801"/>
      <c r="T32" s="801"/>
      <c r="U32" s="801"/>
      <c r="V32" s="801">
        <v>32</v>
      </c>
      <c r="W32" s="801"/>
      <c r="X32" s="801"/>
      <c r="Y32" s="801"/>
      <c r="Z32" s="801"/>
      <c r="AA32" s="801">
        <v>1</v>
      </c>
      <c r="AB32" s="801"/>
      <c r="AC32" s="801"/>
      <c r="AD32" s="801"/>
      <c r="AE32" s="802"/>
      <c r="AF32" s="803">
        <v>1</v>
      </c>
      <c r="AG32" s="804"/>
      <c r="AH32" s="804"/>
      <c r="AI32" s="804"/>
      <c r="AJ32" s="805"/>
      <c r="AK32" s="872">
        <v>21</v>
      </c>
      <c r="AL32" s="873"/>
      <c r="AM32" s="873"/>
      <c r="AN32" s="873"/>
      <c r="AO32" s="873"/>
      <c r="AP32" s="873">
        <v>136</v>
      </c>
      <c r="AQ32" s="873"/>
      <c r="AR32" s="873"/>
      <c r="AS32" s="873"/>
      <c r="AT32" s="873"/>
      <c r="AU32" s="873">
        <v>136</v>
      </c>
      <c r="AV32" s="873"/>
      <c r="AW32" s="873"/>
      <c r="AX32" s="873"/>
      <c r="AY32" s="873"/>
      <c r="AZ32" s="874" t="s">
        <v>581</v>
      </c>
      <c r="BA32" s="874"/>
      <c r="BB32" s="874"/>
      <c r="BC32" s="874"/>
      <c r="BD32" s="874"/>
      <c r="BE32" s="870" t="s">
        <v>407</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16"/>
      <c r="CI32" s="817"/>
      <c r="CJ32" s="817"/>
      <c r="CK32" s="817"/>
      <c r="CL32" s="818"/>
      <c r="CM32" s="816"/>
      <c r="CN32" s="817"/>
      <c r="CO32" s="817"/>
      <c r="CP32" s="817"/>
      <c r="CQ32" s="818"/>
      <c r="CR32" s="816"/>
      <c r="CS32" s="817"/>
      <c r="CT32" s="817"/>
      <c r="CU32" s="817"/>
      <c r="CV32" s="818"/>
      <c r="CW32" s="816"/>
      <c r="CX32" s="817"/>
      <c r="CY32" s="817"/>
      <c r="CZ32" s="817"/>
      <c r="DA32" s="818"/>
      <c r="DB32" s="816"/>
      <c r="DC32" s="817"/>
      <c r="DD32" s="817"/>
      <c r="DE32" s="817"/>
      <c r="DF32" s="818"/>
      <c r="DG32" s="816"/>
      <c r="DH32" s="817"/>
      <c r="DI32" s="817"/>
      <c r="DJ32" s="817"/>
      <c r="DK32" s="818"/>
      <c r="DL32" s="816"/>
      <c r="DM32" s="817"/>
      <c r="DN32" s="817"/>
      <c r="DO32" s="817"/>
      <c r="DP32" s="818"/>
      <c r="DQ32" s="816"/>
      <c r="DR32" s="817"/>
      <c r="DS32" s="817"/>
      <c r="DT32" s="817"/>
      <c r="DU32" s="818"/>
      <c r="DV32" s="826"/>
      <c r="DW32" s="827"/>
      <c r="DX32" s="827"/>
      <c r="DY32" s="827"/>
      <c r="DZ32" s="828"/>
      <c r="EA32" s="246"/>
    </row>
    <row r="33" spans="1:131" s="247" customFormat="1" ht="26.25" customHeight="1" x14ac:dyDescent="0.2">
      <c r="A33" s="266">
        <v>6</v>
      </c>
      <c r="B33" s="797" t="s">
        <v>408</v>
      </c>
      <c r="C33" s="798"/>
      <c r="D33" s="798"/>
      <c r="E33" s="798"/>
      <c r="F33" s="798"/>
      <c r="G33" s="798"/>
      <c r="H33" s="798"/>
      <c r="I33" s="798"/>
      <c r="J33" s="798"/>
      <c r="K33" s="798"/>
      <c r="L33" s="798"/>
      <c r="M33" s="798"/>
      <c r="N33" s="798"/>
      <c r="O33" s="798"/>
      <c r="P33" s="799"/>
      <c r="Q33" s="800">
        <v>45</v>
      </c>
      <c r="R33" s="801"/>
      <c r="S33" s="801"/>
      <c r="T33" s="801"/>
      <c r="U33" s="801"/>
      <c r="V33" s="801">
        <v>45</v>
      </c>
      <c r="W33" s="801"/>
      <c r="X33" s="801"/>
      <c r="Y33" s="801"/>
      <c r="Z33" s="801"/>
      <c r="AA33" s="801" t="s">
        <v>581</v>
      </c>
      <c r="AB33" s="801"/>
      <c r="AC33" s="801"/>
      <c r="AD33" s="801"/>
      <c r="AE33" s="802"/>
      <c r="AF33" s="803" t="s">
        <v>130</v>
      </c>
      <c r="AG33" s="804"/>
      <c r="AH33" s="804"/>
      <c r="AI33" s="804"/>
      <c r="AJ33" s="805"/>
      <c r="AK33" s="872">
        <v>33</v>
      </c>
      <c r="AL33" s="873"/>
      <c r="AM33" s="873"/>
      <c r="AN33" s="873"/>
      <c r="AO33" s="873"/>
      <c r="AP33" s="873">
        <v>224</v>
      </c>
      <c r="AQ33" s="873"/>
      <c r="AR33" s="873"/>
      <c r="AS33" s="873"/>
      <c r="AT33" s="873"/>
      <c r="AU33" s="873">
        <v>224</v>
      </c>
      <c r="AV33" s="873"/>
      <c r="AW33" s="873"/>
      <c r="AX33" s="873"/>
      <c r="AY33" s="873"/>
      <c r="AZ33" s="874" t="s">
        <v>581</v>
      </c>
      <c r="BA33" s="874"/>
      <c r="BB33" s="874"/>
      <c r="BC33" s="874"/>
      <c r="BD33" s="874"/>
      <c r="BE33" s="870" t="s">
        <v>407</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16"/>
      <c r="CI33" s="817"/>
      <c r="CJ33" s="817"/>
      <c r="CK33" s="817"/>
      <c r="CL33" s="818"/>
      <c r="CM33" s="816"/>
      <c r="CN33" s="817"/>
      <c r="CO33" s="817"/>
      <c r="CP33" s="817"/>
      <c r="CQ33" s="818"/>
      <c r="CR33" s="816"/>
      <c r="CS33" s="817"/>
      <c r="CT33" s="817"/>
      <c r="CU33" s="817"/>
      <c r="CV33" s="818"/>
      <c r="CW33" s="816"/>
      <c r="CX33" s="817"/>
      <c r="CY33" s="817"/>
      <c r="CZ33" s="817"/>
      <c r="DA33" s="818"/>
      <c r="DB33" s="816"/>
      <c r="DC33" s="817"/>
      <c r="DD33" s="817"/>
      <c r="DE33" s="817"/>
      <c r="DF33" s="818"/>
      <c r="DG33" s="816"/>
      <c r="DH33" s="817"/>
      <c r="DI33" s="817"/>
      <c r="DJ33" s="817"/>
      <c r="DK33" s="818"/>
      <c r="DL33" s="816"/>
      <c r="DM33" s="817"/>
      <c r="DN33" s="817"/>
      <c r="DO33" s="817"/>
      <c r="DP33" s="818"/>
      <c r="DQ33" s="816"/>
      <c r="DR33" s="817"/>
      <c r="DS33" s="817"/>
      <c r="DT33" s="817"/>
      <c r="DU33" s="818"/>
      <c r="DV33" s="826"/>
      <c r="DW33" s="827"/>
      <c r="DX33" s="827"/>
      <c r="DY33" s="827"/>
      <c r="DZ33" s="828"/>
      <c r="EA33" s="246"/>
    </row>
    <row r="34" spans="1:131" s="247" customFormat="1" ht="26.25" customHeight="1" x14ac:dyDescent="0.2">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16"/>
      <c r="CI34" s="817"/>
      <c r="CJ34" s="817"/>
      <c r="CK34" s="817"/>
      <c r="CL34" s="818"/>
      <c r="CM34" s="816"/>
      <c r="CN34" s="817"/>
      <c r="CO34" s="817"/>
      <c r="CP34" s="817"/>
      <c r="CQ34" s="818"/>
      <c r="CR34" s="816"/>
      <c r="CS34" s="817"/>
      <c r="CT34" s="817"/>
      <c r="CU34" s="817"/>
      <c r="CV34" s="818"/>
      <c r="CW34" s="816"/>
      <c r="CX34" s="817"/>
      <c r="CY34" s="817"/>
      <c r="CZ34" s="817"/>
      <c r="DA34" s="818"/>
      <c r="DB34" s="816"/>
      <c r="DC34" s="817"/>
      <c r="DD34" s="817"/>
      <c r="DE34" s="817"/>
      <c r="DF34" s="818"/>
      <c r="DG34" s="816"/>
      <c r="DH34" s="817"/>
      <c r="DI34" s="817"/>
      <c r="DJ34" s="817"/>
      <c r="DK34" s="818"/>
      <c r="DL34" s="816"/>
      <c r="DM34" s="817"/>
      <c r="DN34" s="817"/>
      <c r="DO34" s="817"/>
      <c r="DP34" s="818"/>
      <c r="DQ34" s="816"/>
      <c r="DR34" s="817"/>
      <c r="DS34" s="817"/>
      <c r="DT34" s="817"/>
      <c r="DU34" s="818"/>
      <c r="DV34" s="826"/>
      <c r="DW34" s="827"/>
      <c r="DX34" s="827"/>
      <c r="DY34" s="827"/>
      <c r="DZ34" s="828"/>
      <c r="EA34" s="246"/>
    </row>
    <row r="35" spans="1:131" s="247" customFormat="1" ht="26.25" customHeight="1" x14ac:dyDescent="0.2">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16"/>
      <c r="CI35" s="817"/>
      <c r="CJ35" s="817"/>
      <c r="CK35" s="817"/>
      <c r="CL35" s="818"/>
      <c r="CM35" s="816"/>
      <c r="CN35" s="817"/>
      <c r="CO35" s="817"/>
      <c r="CP35" s="817"/>
      <c r="CQ35" s="818"/>
      <c r="CR35" s="816"/>
      <c r="CS35" s="817"/>
      <c r="CT35" s="817"/>
      <c r="CU35" s="817"/>
      <c r="CV35" s="818"/>
      <c r="CW35" s="816"/>
      <c r="CX35" s="817"/>
      <c r="CY35" s="817"/>
      <c r="CZ35" s="817"/>
      <c r="DA35" s="818"/>
      <c r="DB35" s="816"/>
      <c r="DC35" s="817"/>
      <c r="DD35" s="817"/>
      <c r="DE35" s="817"/>
      <c r="DF35" s="818"/>
      <c r="DG35" s="816"/>
      <c r="DH35" s="817"/>
      <c r="DI35" s="817"/>
      <c r="DJ35" s="817"/>
      <c r="DK35" s="818"/>
      <c r="DL35" s="816"/>
      <c r="DM35" s="817"/>
      <c r="DN35" s="817"/>
      <c r="DO35" s="817"/>
      <c r="DP35" s="818"/>
      <c r="DQ35" s="816"/>
      <c r="DR35" s="817"/>
      <c r="DS35" s="817"/>
      <c r="DT35" s="817"/>
      <c r="DU35" s="818"/>
      <c r="DV35" s="826"/>
      <c r="DW35" s="827"/>
      <c r="DX35" s="827"/>
      <c r="DY35" s="827"/>
      <c r="DZ35" s="828"/>
      <c r="EA35" s="246"/>
    </row>
    <row r="36" spans="1:131" s="247" customFormat="1" ht="26.25" customHeight="1" x14ac:dyDescent="0.2">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16"/>
      <c r="CI36" s="817"/>
      <c r="CJ36" s="817"/>
      <c r="CK36" s="817"/>
      <c r="CL36" s="818"/>
      <c r="CM36" s="816"/>
      <c r="CN36" s="817"/>
      <c r="CO36" s="817"/>
      <c r="CP36" s="817"/>
      <c r="CQ36" s="818"/>
      <c r="CR36" s="816"/>
      <c r="CS36" s="817"/>
      <c r="CT36" s="817"/>
      <c r="CU36" s="817"/>
      <c r="CV36" s="818"/>
      <c r="CW36" s="816"/>
      <c r="CX36" s="817"/>
      <c r="CY36" s="817"/>
      <c r="CZ36" s="817"/>
      <c r="DA36" s="818"/>
      <c r="DB36" s="816"/>
      <c r="DC36" s="817"/>
      <c r="DD36" s="817"/>
      <c r="DE36" s="817"/>
      <c r="DF36" s="818"/>
      <c r="DG36" s="816"/>
      <c r="DH36" s="817"/>
      <c r="DI36" s="817"/>
      <c r="DJ36" s="817"/>
      <c r="DK36" s="818"/>
      <c r="DL36" s="816"/>
      <c r="DM36" s="817"/>
      <c r="DN36" s="817"/>
      <c r="DO36" s="817"/>
      <c r="DP36" s="818"/>
      <c r="DQ36" s="816"/>
      <c r="DR36" s="817"/>
      <c r="DS36" s="817"/>
      <c r="DT36" s="817"/>
      <c r="DU36" s="818"/>
      <c r="DV36" s="826"/>
      <c r="DW36" s="827"/>
      <c r="DX36" s="827"/>
      <c r="DY36" s="827"/>
      <c r="DZ36" s="828"/>
      <c r="EA36" s="246"/>
    </row>
    <row r="37" spans="1:131" s="247" customFormat="1" ht="26.25" customHeight="1" x14ac:dyDescent="0.2">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16"/>
      <c r="CI37" s="817"/>
      <c r="CJ37" s="817"/>
      <c r="CK37" s="817"/>
      <c r="CL37" s="818"/>
      <c r="CM37" s="816"/>
      <c r="CN37" s="817"/>
      <c r="CO37" s="817"/>
      <c r="CP37" s="817"/>
      <c r="CQ37" s="818"/>
      <c r="CR37" s="816"/>
      <c r="CS37" s="817"/>
      <c r="CT37" s="817"/>
      <c r="CU37" s="817"/>
      <c r="CV37" s="818"/>
      <c r="CW37" s="816"/>
      <c r="CX37" s="817"/>
      <c r="CY37" s="817"/>
      <c r="CZ37" s="817"/>
      <c r="DA37" s="818"/>
      <c r="DB37" s="816"/>
      <c r="DC37" s="817"/>
      <c r="DD37" s="817"/>
      <c r="DE37" s="817"/>
      <c r="DF37" s="818"/>
      <c r="DG37" s="816"/>
      <c r="DH37" s="817"/>
      <c r="DI37" s="817"/>
      <c r="DJ37" s="817"/>
      <c r="DK37" s="818"/>
      <c r="DL37" s="816"/>
      <c r="DM37" s="817"/>
      <c r="DN37" s="817"/>
      <c r="DO37" s="817"/>
      <c r="DP37" s="818"/>
      <c r="DQ37" s="816"/>
      <c r="DR37" s="817"/>
      <c r="DS37" s="817"/>
      <c r="DT37" s="817"/>
      <c r="DU37" s="818"/>
      <c r="DV37" s="826"/>
      <c r="DW37" s="827"/>
      <c r="DX37" s="827"/>
      <c r="DY37" s="827"/>
      <c r="DZ37" s="828"/>
      <c r="EA37" s="246"/>
    </row>
    <row r="38" spans="1:131" s="247" customFormat="1" ht="26.25" customHeight="1" x14ac:dyDescent="0.2">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16"/>
      <c r="CI38" s="817"/>
      <c r="CJ38" s="817"/>
      <c r="CK38" s="817"/>
      <c r="CL38" s="818"/>
      <c r="CM38" s="816"/>
      <c r="CN38" s="817"/>
      <c r="CO38" s="817"/>
      <c r="CP38" s="817"/>
      <c r="CQ38" s="818"/>
      <c r="CR38" s="816"/>
      <c r="CS38" s="817"/>
      <c r="CT38" s="817"/>
      <c r="CU38" s="817"/>
      <c r="CV38" s="818"/>
      <c r="CW38" s="816"/>
      <c r="CX38" s="817"/>
      <c r="CY38" s="817"/>
      <c r="CZ38" s="817"/>
      <c r="DA38" s="818"/>
      <c r="DB38" s="816"/>
      <c r="DC38" s="817"/>
      <c r="DD38" s="817"/>
      <c r="DE38" s="817"/>
      <c r="DF38" s="818"/>
      <c r="DG38" s="816"/>
      <c r="DH38" s="817"/>
      <c r="DI38" s="817"/>
      <c r="DJ38" s="817"/>
      <c r="DK38" s="818"/>
      <c r="DL38" s="816"/>
      <c r="DM38" s="817"/>
      <c r="DN38" s="817"/>
      <c r="DO38" s="817"/>
      <c r="DP38" s="818"/>
      <c r="DQ38" s="816"/>
      <c r="DR38" s="817"/>
      <c r="DS38" s="817"/>
      <c r="DT38" s="817"/>
      <c r="DU38" s="818"/>
      <c r="DV38" s="826"/>
      <c r="DW38" s="827"/>
      <c r="DX38" s="827"/>
      <c r="DY38" s="827"/>
      <c r="DZ38" s="828"/>
      <c r="EA38" s="246"/>
    </row>
    <row r="39" spans="1:131" s="247" customFormat="1" ht="26.25" customHeight="1" x14ac:dyDescent="0.2">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16"/>
      <c r="CI39" s="817"/>
      <c r="CJ39" s="817"/>
      <c r="CK39" s="817"/>
      <c r="CL39" s="818"/>
      <c r="CM39" s="816"/>
      <c r="CN39" s="817"/>
      <c r="CO39" s="817"/>
      <c r="CP39" s="817"/>
      <c r="CQ39" s="818"/>
      <c r="CR39" s="816"/>
      <c r="CS39" s="817"/>
      <c r="CT39" s="817"/>
      <c r="CU39" s="817"/>
      <c r="CV39" s="818"/>
      <c r="CW39" s="816"/>
      <c r="CX39" s="817"/>
      <c r="CY39" s="817"/>
      <c r="CZ39" s="817"/>
      <c r="DA39" s="818"/>
      <c r="DB39" s="816"/>
      <c r="DC39" s="817"/>
      <c r="DD39" s="817"/>
      <c r="DE39" s="817"/>
      <c r="DF39" s="818"/>
      <c r="DG39" s="816"/>
      <c r="DH39" s="817"/>
      <c r="DI39" s="817"/>
      <c r="DJ39" s="817"/>
      <c r="DK39" s="818"/>
      <c r="DL39" s="816"/>
      <c r="DM39" s="817"/>
      <c r="DN39" s="817"/>
      <c r="DO39" s="817"/>
      <c r="DP39" s="818"/>
      <c r="DQ39" s="816"/>
      <c r="DR39" s="817"/>
      <c r="DS39" s="817"/>
      <c r="DT39" s="817"/>
      <c r="DU39" s="818"/>
      <c r="DV39" s="826"/>
      <c r="DW39" s="827"/>
      <c r="DX39" s="827"/>
      <c r="DY39" s="827"/>
      <c r="DZ39" s="828"/>
      <c r="EA39" s="246"/>
    </row>
    <row r="40" spans="1:131" s="247" customFormat="1" ht="26.25" customHeight="1" x14ac:dyDescent="0.2">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16"/>
      <c r="CI40" s="817"/>
      <c r="CJ40" s="817"/>
      <c r="CK40" s="817"/>
      <c r="CL40" s="818"/>
      <c r="CM40" s="816"/>
      <c r="CN40" s="817"/>
      <c r="CO40" s="817"/>
      <c r="CP40" s="817"/>
      <c r="CQ40" s="818"/>
      <c r="CR40" s="816"/>
      <c r="CS40" s="817"/>
      <c r="CT40" s="817"/>
      <c r="CU40" s="817"/>
      <c r="CV40" s="818"/>
      <c r="CW40" s="816"/>
      <c r="CX40" s="817"/>
      <c r="CY40" s="817"/>
      <c r="CZ40" s="817"/>
      <c r="DA40" s="818"/>
      <c r="DB40" s="816"/>
      <c r="DC40" s="817"/>
      <c r="DD40" s="817"/>
      <c r="DE40" s="817"/>
      <c r="DF40" s="818"/>
      <c r="DG40" s="816"/>
      <c r="DH40" s="817"/>
      <c r="DI40" s="817"/>
      <c r="DJ40" s="817"/>
      <c r="DK40" s="818"/>
      <c r="DL40" s="816"/>
      <c r="DM40" s="817"/>
      <c r="DN40" s="817"/>
      <c r="DO40" s="817"/>
      <c r="DP40" s="818"/>
      <c r="DQ40" s="816"/>
      <c r="DR40" s="817"/>
      <c r="DS40" s="817"/>
      <c r="DT40" s="817"/>
      <c r="DU40" s="818"/>
      <c r="DV40" s="826"/>
      <c r="DW40" s="827"/>
      <c r="DX40" s="827"/>
      <c r="DY40" s="827"/>
      <c r="DZ40" s="828"/>
      <c r="EA40" s="246"/>
    </row>
    <row r="41" spans="1:131" s="247" customFormat="1" ht="26.25" customHeight="1" x14ac:dyDescent="0.2">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16"/>
      <c r="CI41" s="817"/>
      <c r="CJ41" s="817"/>
      <c r="CK41" s="817"/>
      <c r="CL41" s="818"/>
      <c r="CM41" s="816"/>
      <c r="CN41" s="817"/>
      <c r="CO41" s="817"/>
      <c r="CP41" s="817"/>
      <c r="CQ41" s="818"/>
      <c r="CR41" s="816"/>
      <c r="CS41" s="817"/>
      <c r="CT41" s="817"/>
      <c r="CU41" s="817"/>
      <c r="CV41" s="818"/>
      <c r="CW41" s="816"/>
      <c r="CX41" s="817"/>
      <c r="CY41" s="817"/>
      <c r="CZ41" s="817"/>
      <c r="DA41" s="818"/>
      <c r="DB41" s="816"/>
      <c r="DC41" s="817"/>
      <c r="DD41" s="817"/>
      <c r="DE41" s="817"/>
      <c r="DF41" s="818"/>
      <c r="DG41" s="816"/>
      <c r="DH41" s="817"/>
      <c r="DI41" s="817"/>
      <c r="DJ41" s="817"/>
      <c r="DK41" s="818"/>
      <c r="DL41" s="816"/>
      <c r="DM41" s="817"/>
      <c r="DN41" s="817"/>
      <c r="DO41" s="817"/>
      <c r="DP41" s="818"/>
      <c r="DQ41" s="816"/>
      <c r="DR41" s="817"/>
      <c r="DS41" s="817"/>
      <c r="DT41" s="817"/>
      <c r="DU41" s="818"/>
      <c r="DV41" s="826"/>
      <c r="DW41" s="827"/>
      <c r="DX41" s="827"/>
      <c r="DY41" s="827"/>
      <c r="DZ41" s="828"/>
      <c r="EA41" s="246"/>
    </row>
    <row r="42" spans="1:131" s="247" customFormat="1" ht="26.25" customHeight="1" x14ac:dyDescent="0.2">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16"/>
      <c r="CI42" s="817"/>
      <c r="CJ42" s="817"/>
      <c r="CK42" s="817"/>
      <c r="CL42" s="818"/>
      <c r="CM42" s="816"/>
      <c r="CN42" s="817"/>
      <c r="CO42" s="817"/>
      <c r="CP42" s="817"/>
      <c r="CQ42" s="818"/>
      <c r="CR42" s="816"/>
      <c r="CS42" s="817"/>
      <c r="CT42" s="817"/>
      <c r="CU42" s="817"/>
      <c r="CV42" s="818"/>
      <c r="CW42" s="816"/>
      <c r="CX42" s="817"/>
      <c r="CY42" s="817"/>
      <c r="CZ42" s="817"/>
      <c r="DA42" s="818"/>
      <c r="DB42" s="816"/>
      <c r="DC42" s="817"/>
      <c r="DD42" s="817"/>
      <c r="DE42" s="817"/>
      <c r="DF42" s="818"/>
      <c r="DG42" s="816"/>
      <c r="DH42" s="817"/>
      <c r="DI42" s="817"/>
      <c r="DJ42" s="817"/>
      <c r="DK42" s="818"/>
      <c r="DL42" s="816"/>
      <c r="DM42" s="817"/>
      <c r="DN42" s="817"/>
      <c r="DO42" s="817"/>
      <c r="DP42" s="818"/>
      <c r="DQ42" s="816"/>
      <c r="DR42" s="817"/>
      <c r="DS42" s="817"/>
      <c r="DT42" s="817"/>
      <c r="DU42" s="818"/>
      <c r="DV42" s="826"/>
      <c r="DW42" s="827"/>
      <c r="DX42" s="827"/>
      <c r="DY42" s="827"/>
      <c r="DZ42" s="828"/>
      <c r="EA42" s="246"/>
    </row>
    <row r="43" spans="1:131" s="247" customFormat="1" ht="26.25" customHeight="1" x14ac:dyDescent="0.2">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16"/>
      <c r="CI43" s="817"/>
      <c r="CJ43" s="817"/>
      <c r="CK43" s="817"/>
      <c r="CL43" s="818"/>
      <c r="CM43" s="816"/>
      <c r="CN43" s="817"/>
      <c r="CO43" s="817"/>
      <c r="CP43" s="817"/>
      <c r="CQ43" s="818"/>
      <c r="CR43" s="816"/>
      <c r="CS43" s="817"/>
      <c r="CT43" s="817"/>
      <c r="CU43" s="817"/>
      <c r="CV43" s="818"/>
      <c r="CW43" s="816"/>
      <c r="CX43" s="817"/>
      <c r="CY43" s="817"/>
      <c r="CZ43" s="817"/>
      <c r="DA43" s="818"/>
      <c r="DB43" s="816"/>
      <c r="DC43" s="817"/>
      <c r="DD43" s="817"/>
      <c r="DE43" s="817"/>
      <c r="DF43" s="818"/>
      <c r="DG43" s="816"/>
      <c r="DH43" s="817"/>
      <c r="DI43" s="817"/>
      <c r="DJ43" s="817"/>
      <c r="DK43" s="818"/>
      <c r="DL43" s="816"/>
      <c r="DM43" s="817"/>
      <c r="DN43" s="817"/>
      <c r="DO43" s="817"/>
      <c r="DP43" s="818"/>
      <c r="DQ43" s="816"/>
      <c r="DR43" s="817"/>
      <c r="DS43" s="817"/>
      <c r="DT43" s="817"/>
      <c r="DU43" s="818"/>
      <c r="DV43" s="826"/>
      <c r="DW43" s="827"/>
      <c r="DX43" s="827"/>
      <c r="DY43" s="827"/>
      <c r="DZ43" s="828"/>
      <c r="EA43" s="246"/>
    </row>
    <row r="44" spans="1:131" s="247" customFormat="1" ht="26.25" customHeight="1" x14ac:dyDescent="0.2">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16"/>
      <c r="CI44" s="817"/>
      <c r="CJ44" s="817"/>
      <c r="CK44" s="817"/>
      <c r="CL44" s="818"/>
      <c r="CM44" s="816"/>
      <c r="CN44" s="817"/>
      <c r="CO44" s="817"/>
      <c r="CP44" s="817"/>
      <c r="CQ44" s="818"/>
      <c r="CR44" s="816"/>
      <c r="CS44" s="817"/>
      <c r="CT44" s="817"/>
      <c r="CU44" s="817"/>
      <c r="CV44" s="818"/>
      <c r="CW44" s="816"/>
      <c r="CX44" s="817"/>
      <c r="CY44" s="817"/>
      <c r="CZ44" s="817"/>
      <c r="DA44" s="818"/>
      <c r="DB44" s="816"/>
      <c r="DC44" s="817"/>
      <c r="DD44" s="817"/>
      <c r="DE44" s="817"/>
      <c r="DF44" s="818"/>
      <c r="DG44" s="816"/>
      <c r="DH44" s="817"/>
      <c r="DI44" s="817"/>
      <c r="DJ44" s="817"/>
      <c r="DK44" s="818"/>
      <c r="DL44" s="816"/>
      <c r="DM44" s="817"/>
      <c r="DN44" s="817"/>
      <c r="DO44" s="817"/>
      <c r="DP44" s="818"/>
      <c r="DQ44" s="816"/>
      <c r="DR44" s="817"/>
      <c r="DS44" s="817"/>
      <c r="DT44" s="817"/>
      <c r="DU44" s="818"/>
      <c r="DV44" s="826"/>
      <c r="DW44" s="827"/>
      <c r="DX44" s="827"/>
      <c r="DY44" s="827"/>
      <c r="DZ44" s="828"/>
      <c r="EA44" s="246"/>
    </row>
    <row r="45" spans="1:131" s="247" customFormat="1" ht="26.25" customHeight="1" x14ac:dyDescent="0.2">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16"/>
      <c r="CI45" s="817"/>
      <c r="CJ45" s="817"/>
      <c r="CK45" s="817"/>
      <c r="CL45" s="818"/>
      <c r="CM45" s="816"/>
      <c r="CN45" s="817"/>
      <c r="CO45" s="817"/>
      <c r="CP45" s="817"/>
      <c r="CQ45" s="818"/>
      <c r="CR45" s="816"/>
      <c r="CS45" s="817"/>
      <c r="CT45" s="817"/>
      <c r="CU45" s="817"/>
      <c r="CV45" s="818"/>
      <c r="CW45" s="816"/>
      <c r="CX45" s="817"/>
      <c r="CY45" s="817"/>
      <c r="CZ45" s="817"/>
      <c r="DA45" s="818"/>
      <c r="DB45" s="816"/>
      <c r="DC45" s="817"/>
      <c r="DD45" s="817"/>
      <c r="DE45" s="817"/>
      <c r="DF45" s="818"/>
      <c r="DG45" s="816"/>
      <c r="DH45" s="817"/>
      <c r="DI45" s="817"/>
      <c r="DJ45" s="817"/>
      <c r="DK45" s="818"/>
      <c r="DL45" s="816"/>
      <c r="DM45" s="817"/>
      <c r="DN45" s="817"/>
      <c r="DO45" s="817"/>
      <c r="DP45" s="818"/>
      <c r="DQ45" s="816"/>
      <c r="DR45" s="817"/>
      <c r="DS45" s="817"/>
      <c r="DT45" s="817"/>
      <c r="DU45" s="818"/>
      <c r="DV45" s="826"/>
      <c r="DW45" s="827"/>
      <c r="DX45" s="827"/>
      <c r="DY45" s="827"/>
      <c r="DZ45" s="828"/>
      <c r="EA45" s="246"/>
    </row>
    <row r="46" spans="1:131" s="247" customFormat="1" ht="26.25" customHeight="1" x14ac:dyDescent="0.2">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16"/>
      <c r="CI46" s="817"/>
      <c r="CJ46" s="817"/>
      <c r="CK46" s="817"/>
      <c r="CL46" s="818"/>
      <c r="CM46" s="816"/>
      <c r="CN46" s="817"/>
      <c r="CO46" s="817"/>
      <c r="CP46" s="817"/>
      <c r="CQ46" s="818"/>
      <c r="CR46" s="816"/>
      <c r="CS46" s="817"/>
      <c r="CT46" s="817"/>
      <c r="CU46" s="817"/>
      <c r="CV46" s="818"/>
      <c r="CW46" s="816"/>
      <c r="CX46" s="817"/>
      <c r="CY46" s="817"/>
      <c r="CZ46" s="817"/>
      <c r="DA46" s="818"/>
      <c r="DB46" s="816"/>
      <c r="DC46" s="817"/>
      <c r="DD46" s="817"/>
      <c r="DE46" s="817"/>
      <c r="DF46" s="818"/>
      <c r="DG46" s="816"/>
      <c r="DH46" s="817"/>
      <c r="DI46" s="817"/>
      <c r="DJ46" s="817"/>
      <c r="DK46" s="818"/>
      <c r="DL46" s="816"/>
      <c r="DM46" s="817"/>
      <c r="DN46" s="817"/>
      <c r="DO46" s="817"/>
      <c r="DP46" s="818"/>
      <c r="DQ46" s="816"/>
      <c r="DR46" s="817"/>
      <c r="DS46" s="817"/>
      <c r="DT46" s="817"/>
      <c r="DU46" s="818"/>
      <c r="DV46" s="826"/>
      <c r="DW46" s="827"/>
      <c r="DX46" s="827"/>
      <c r="DY46" s="827"/>
      <c r="DZ46" s="828"/>
      <c r="EA46" s="246"/>
    </row>
    <row r="47" spans="1:131" s="247" customFormat="1" ht="26.25" customHeight="1" x14ac:dyDescent="0.2">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16"/>
      <c r="CI47" s="817"/>
      <c r="CJ47" s="817"/>
      <c r="CK47" s="817"/>
      <c r="CL47" s="818"/>
      <c r="CM47" s="816"/>
      <c r="CN47" s="817"/>
      <c r="CO47" s="817"/>
      <c r="CP47" s="817"/>
      <c r="CQ47" s="818"/>
      <c r="CR47" s="816"/>
      <c r="CS47" s="817"/>
      <c r="CT47" s="817"/>
      <c r="CU47" s="817"/>
      <c r="CV47" s="818"/>
      <c r="CW47" s="816"/>
      <c r="CX47" s="817"/>
      <c r="CY47" s="817"/>
      <c r="CZ47" s="817"/>
      <c r="DA47" s="818"/>
      <c r="DB47" s="816"/>
      <c r="DC47" s="817"/>
      <c r="DD47" s="817"/>
      <c r="DE47" s="817"/>
      <c r="DF47" s="818"/>
      <c r="DG47" s="816"/>
      <c r="DH47" s="817"/>
      <c r="DI47" s="817"/>
      <c r="DJ47" s="817"/>
      <c r="DK47" s="818"/>
      <c r="DL47" s="816"/>
      <c r="DM47" s="817"/>
      <c r="DN47" s="817"/>
      <c r="DO47" s="817"/>
      <c r="DP47" s="818"/>
      <c r="DQ47" s="816"/>
      <c r="DR47" s="817"/>
      <c r="DS47" s="817"/>
      <c r="DT47" s="817"/>
      <c r="DU47" s="818"/>
      <c r="DV47" s="826"/>
      <c r="DW47" s="827"/>
      <c r="DX47" s="827"/>
      <c r="DY47" s="827"/>
      <c r="DZ47" s="828"/>
      <c r="EA47" s="246"/>
    </row>
    <row r="48" spans="1:131" s="247" customFormat="1" ht="26.25" customHeight="1" x14ac:dyDescent="0.2">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16"/>
      <c r="CI48" s="817"/>
      <c r="CJ48" s="817"/>
      <c r="CK48" s="817"/>
      <c r="CL48" s="818"/>
      <c r="CM48" s="816"/>
      <c r="CN48" s="817"/>
      <c r="CO48" s="817"/>
      <c r="CP48" s="817"/>
      <c r="CQ48" s="818"/>
      <c r="CR48" s="816"/>
      <c r="CS48" s="817"/>
      <c r="CT48" s="817"/>
      <c r="CU48" s="817"/>
      <c r="CV48" s="818"/>
      <c r="CW48" s="816"/>
      <c r="CX48" s="817"/>
      <c r="CY48" s="817"/>
      <c r="CZ48" s="817"/>
      <c r="DA48" s="818"/>
      <c r="DB48" s="816"/>
      <c r="DC48" s="817"/>
      <c r="DD48" s="817"/>
      <c r="DE48" s="817"/>
      <c r="DF48" s="818"/>
      <c r="DG48" s="816"/>
      <c r="DH48" s="817"/>
      <c r="DI48" s="817"/>
      <c r="DJ48" s="817"/>
      <c r="DK48" s="818"/>
      <c r="DL48" s="816"/>
      <c r="DM48" s="817"/>
      <c r="DN48" s="817"/>
      <c r="DO48" s="817"/>
      <c r="DP48" s="818"/>
      <c r="DQ48" s="816"/>
      <c r="DR48" s="817"/>
      <c r="DS48" s="817"/>
      <c r="DT48" s="817"/>
      <c r="DU48" s="818"/>
      <c r="DV48" s="826"/>
      <c r="DW48" s="827"/>
      <c r="DX48" s="827"/>
      <c r="DY48" s="827"/>
      <c r="DZ48" s="828"/>
      <c r="EA48" s="246"/>
    </row>
    <row r="49" spans="1:131" s="247" customFormat="1" ht="26.25" customHeight="1" x14ac:dyDescent="0.2">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16"/>
      <c r="CI49" s="817"/>
      <c r="CJ49" s="817"/>
      <c r="CK49" s="817"/>
      <c r="CL49" s="818"/>
      <c r="CM49" s="816"/>
      <c r="CN49" s="817"/>
      <c r="CO49" s="817"/>
      <c r="CP49" s="817"/>
      <c r="CQ49" s="818"/>
      <c r="CR49" s="816"/>
      <c r="CS49" s="817"/>
      <c r="CT49" s="817"/>
      <c r="CU49" s="817"/>
      <c r="CV49" s="818"/>
      <c r="CW49" s="816"/>
      <c r="CX49" s="817"/>
      <c r="CY49" s="817"/>
      <c r="CZ49" s="817"/>
      <c r="DA49" s="818"/>
      <c r="DB49" s="816"/>
      <c r="DC49" s="817"/>
      <c r="DD49" s="817"/>
      <c r="DE49" s="817"/>
      <c r="DF49" s="818"/>
      <c r="DG49" s="816"/>
      <c r="DH49" s="817"/>
      <c r="DI49" s="817"/>
      <c r="DJ49" s="817"/>
      <c r="DK49" s="818"/>
      <c r="DL49" s="816"/>
      <c r="DM49" s="817"/>
      <c r="DN49" s="817"/>
      <c r="DO49" s="817"/>
      <c r="DP49" s="818"/>
      <c r="DQ49" s="816"/>
      <c r="DR49" s="817"/>
      <c r="DS49" s="817"/>
      <c r="DT49" s="817"/>
      <c r="DU49" s="818"/>
      <c r="DV49" s="826"/>
      <c r="DW49" s="827"/>
      <c r="DX49" s="827"/>
      <c r="DY49" s="827"/>
      <c r="DZ49" s="828"/>
      <c r="EA49" s="246"/>
    </row>
    <row r="50" spans="1:131" s="247" customFormat="1" ht="26.25" customHeight="1" x14ac:dyDescent="0.2">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16"/>
      <c r="CI50" s="817"/>
      <c r="CJ50" s="817"/>
      <c r="CK50" s="817"/>
      <c r="CL50" s="818"/>
      <c r="CM50" s="816"/>
      <c r="CN50" s="817"/>
      <c r="CO50" s="817"/>
      <c r="CP50" s="817"/>
      <c r="CQ50" s="818"/>
      <c r="CR50" s="816"/>
      <c r="CS50" s="817"/>
      <c r="CT50" s="817"/>
      <c r="CU50" s="817"/>
      <c r="CV50" s="818"/>
      <c r="CW50" s="816"/>
      <c r="CX50" s="817"/>
      <c r="CY50" s="817"/>
      <c r="CZ50" s="817"/>
      <c r="DA50" s="818"/>
      <c r="DB50" s="816"/>
      <c r="DC50" s="817"/>
      <c r="DD50" s="817"/>
      <c r="DE50" s="817"/>
      <c r="DF50" s="818"/>
      <c r="DG50" s="816"/>
      <c r="DH50" s="817"/>
      <c r="DI50" s="817"/>
      <c r="DJ50" s="817"/>
      <c r="DK50" s="818"/>
      <c r="DL50" s="816"/>
      <c r="DM50" s="817"/>
      <c r="DN50" s="817"/>
      <c r="DO50" s="817"/>
      <c r="DP50" s="818"/>
      <c r="DQ50" s="816"/>
      <c r="DR50" s="817"/>
      <c r="DS50" s="817"/>
      <c r="DT50" s="817"/>
      <c r="DU50" s="818"/>
      <c r="DV50" s="826"/>
      <c r="DW50" s="827"/>
      <c r="DX50" s="827"/>
      <c r="DY50" s="827"/>
      <c r="DZ50" s="828"/>
      <c r="EA50" s="246"/>
    </row>
    <row r="51" spans="1:131" s="247" customFormat="1" ht="26.25" customHeight="1" x14ac:dyDescent="0.2">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16"/>
      <c r="CI51" s="817"/>
      <c r="CJ51" s="817"/>
      <c r="CK51" s="817"/>
      <c r="CL51" s="818"/>
      <c r="CM51" s="816"/>
      <c r="CN51" s="817"/>
      <c r="CO51" s="817"/>
      <c r="CP51" s="817"/>
      <c r="CQ51" s="818"/>
      <c r="CR51" s="816"/>
      <c r="CS51" s="817"/>
      <c r="CT51" s="817"/>
      <c r="CU51" s="817"/>
      <c r="CV51" s="818"/>
      <c r="CW51" s="816"/>
      <c r="CX51" s="817"/>
      <c r="CY51" s="817"/>
      <c r="CZ51" s="817"/>
      <c r="DA51" s="818"/>
      <c r="DB51" s="816"/>
      <c r="DC51" s="817"/>
      <c r="DD51" s="817"/>
      <c r="DE51" s="817"/>
      <c r="DF51" s="818"/>
      <c r="DG51" s="816"/>
      <c r="DH51" s="817"/>
      <c r="DI51" s="817"/>
      <c r="DJ51" s="817"/>
      <c r="DK51" s="818"/>
      <c r="DL51" s="816"/>
      <c r="DM51" s="817"/>
      <c r="DN51" s="817"/>
      <c r="DO51" s="817"/>
      <c r="DP51" s="818"/>
      <c r="DQ51" s="816"/>
      <c r="DR51" s="817"/>
      <c r="DS51" s="817"/>
      <c r="DT51" s="817"/>
      <c r="DU51" s="818"/>
      <c r="DV51" s="826"/>
      <c r="DW51" s="827"/>
      <c r="DX51" s="827"/>
      <c r="DY51" s="827"/>
      <c r="DZ51" s="828"/>
      <c r="EA51" s="246"/>
    </row>
    <row r="52" spans="1:131" s="247" customFormat="1" ht="26.25" customHeight="1" x14ac:dyDescent="0.2">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16"/>
      <c r="CI52" s="817"/>
      <c r="CJ52" s="817"/>
      <c r="CK52" s="817"/>
      <c r="CL52" s="818"/>
      <c r="CM52" s="816"/>
      <c r="CN52" s="817"/>
      <c r="CO52" s="817"/>
      <c r="CP52" s="817"/>
      <c r="CQ52" s="818"/>
      <c r="CR52" s="816"/>
      <c r="CS52" s="817"/>
      <c r="CT52" s="817"/>
      <c r="CU52" s="817"/>
      <c r="CV52" s="818"/>
      <c r="CW52" s="816"/>
      <c r="CX52" s="817"/>
      <c r="CY52" s="817"/>
      <c r="CZ52" s="817"/>
      <c r="DA52" s="818"/>
      <c r="DB52" s="816"/>
      <c r="DC52" s="817"/>
      <c r="DD52" s="817"/>
      <c r="DE52" s="817"/>
      <c r="DF52" s="818"/>
      <c r="DG52" s="816"/>
      <c r="DH52" s="817"/>
      <c r="DI52" s="817"/>
      <c r="DJ52" s="817"/>
      <c r="DK52" s="818"/>
      <c r="DL52" s="816"/>
      <c r="DM52" s="817"/>
      <c r="DN52" s="817"/>
      <c r="DO52" s="817"/>
      <c r="DP52" s="818"/>
      <c r="DQ52" s="816"/>
      <c r="DR52" s="817"/>
      <c r="DS52" s="817"/>
      <c r="DT52" s="817"/>
      <c r="DU52" s="818"/>
      <c r="DV52" s="826"/>
      <c r="DW52" s="827"/>
      <c r="DX52" s="827"/>
      <c r="DY52" s="827"/>
      <c r="DZ52" s="828"/>
      <c r="EA52" s="246"/>
    </row>
    <row r="53" spans="1:131" s="247" customFormat="1" ht="26.25" customHeight="1" x14ac:dyDescent="0.2">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16"/>
      <c r="CI53" s="817"/>
      <c r="CJ53" s="817"/>
      <c r="CK53" s="817"/>
      <c r="CL53" s="818"/>
      <c r="CM53" s="816"/>
      <c r="CN53" s="817"/>
      <c r="CO53" s="817"/>
      <c r="CP53" s="817"/>
      <c r="CQ53" s="818"/>
      <c r="CR53" s="816"/>
      <c r="CS53" s="817"/>
      <c r="CT53" s="817"/>
      <c r="CU53" s="817"/>
      <c r="CV53" s="818"/>
      <c r="CW53" s="816"/>
      <c r="CX53" s="817"/>
      <c r="CY53" s="817"/>
      <c r="CZ53" s="817"/>
      <c r="DA53" s="818"/>
      <c r="DB53" s="816"/>
      <c r="DC53" s="817"/>
      <c r="DD53" s="817"/>
      <c r="DE53" s="817"/>
      <c r="DF53" s="818"/>
      <c r="DG53" s="816"/>
      <c r="DH53" s="817"/>
      <c r="DI53" s="817"/>
      <c r="DJ53" s="817"/>
      <c r="DK53" s="818"/>
      <c r="DL53" s="816"/>
      <c r="DM53" s="817"/>
      <c r="DN53" s="817"/>
      <c r="DO53" s="817"/>
      <c r="DP53" s="818"/>
      <c r="DQ53" s="816"/>
      <c r="DR53" s="817"/>
      <c r="DS53" s="817"/>
      <c r="DT53" s="817"/>
      <c r="DU53" s="818"/>
      <c r="DV53" s="826"/>
      <c r="DW53" s="827"/>
      <c r="DX53" s="827"/>
      <c r="DY53" s="827"/>
      <c r="DZ53" s="828"/>
      <c r="EA53" s="246"/>
    </row>
    <row r="54" spans="1:131" s="247" customFormat="1" ht="26.25" customHeight="1" x14ac:dyDescent="0.2">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16"/>
      <c r="CI54" s="817"/>
      <c r="CJ54" s="817"/>
      <c r="CK54" s="817"/>
      <c r="CL54" s="818"/>
      <c r="CM54" s="816"/>
      <c r="CN54" s="817"/>
      <c r="CO54" s="817"/>
      <c r="CP54" s="817"/>
      <c r="CQ54" s="818"/>
      <c r="CR54" s="816"/>
      <c r="CS54" s="817"/>
      <c r="CT54" s="817"/>
      <c r="CU54" s="817"/>
      <c r="CV54" s="818"/>
      <c r="CW54" s="816"/>
      <c r="CX54" s="817"/>
      <c r="CY54" s="817"/>
      <c r="CZ54" s="817"/>
      <c r="DA54" s="818"/>
      <c r="DB54" s="816"/>
      <c r="DC54" s="817"/>
      <c r="DD54" s="817"/>
      <c r="DE54" s="817"/>
      <c r="DF54" s="818"/>
      <c r="DG54" s="816"/>
      <c r="DH54" s="817"/>
      <c r="DI54" s="817"/>
      <c r="DJ54" s="817"/>
      <c r="DK54" s="818"/>
      <c r="DL54" s="816"/>
      <c r="DM54" s="817"/>
      <c r="DN54" s="817"/>
      <c r="DO54" s="817"/>
      <c r="DP54" s="818"/>
      <c r="DQ54" s="816"/>
      <c r="DR54" s="817"/>
      <c r="DS54" s="817"/>
      <c r="DT54" s="817"/>
      <c r="DU54" s="818"/>
      <c r="DV54" s="826"/>
      <c r="DW54" s="827"/>
      <c r="DX54" s="827"/>
      <c r="DY54" s="827"/>
      <c r="DZ54" s="828"/>
      <c r="EA54" s="246"/>
    </row>
    <row r="55" spans="1:131" s="247" customFormat="1" ht="26.25" customHeight="1" x14ac:dyDescent="0.2">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16"/>
      <c r="CI55" s="817"/>
      <c r="CJ55" s="817"/>
      <c r="CK55" s="817"/>
      <c r="CL55" s="818"/>
      <c r="CM55" s="816"/>
      <c r="CN55" s="817"/>
      <c r="CO55" s="817"/>
      <c r="CP55" s="817"/>
      <c r="CQ55" s="818"/>
      <c r="CR55" s="816"/>
      <c r="CS55" s="817"/>
      <c r="CT55" s="817"/>
      <c r="CU55" s="817"/>
      <c r="CV55" s="818"/>
      <c r="CW55" s="816"/>
      <c r="CX55" s="817"/>
      <c r="CY55" s="817"/>
      <c r="CZ55" s="817"/>
      <c r="DA55" s="818"/>
      <c r="DB55" s="816"/>
      <c r="DC55" s="817"/>
      <c r="DD55" s="817"/>
      <c r="DE55" s="817"/>
      <c r="DF55" s="818"/>
      <c r="DG55" s="816"/>
      <c r="DH55" s="817"/>
      <c r="DI55" s="817"/>
      <c r="DJ55" s="817"/>
      <c r="DK55" s="818"/>
      <c r="DL55" s="816"/>
      <c r="DM55" s="817"/>
      <c r="DN55" s="817"/>
      <c r="DO55" s="817"/>
      <c r="DP55" s="818"/>
      <c r="DQ55" s="816"/>
      <c r="DR55" s="817"/>
      <c r="DS55" s="817"/>
      <c r="DT55" s="817"/>
      <c r="DU55" s="818"/>
      <c r="DV55" s="826"/>
      <c r="DW55" s="827"/>
      <c r="DX55" s="827"/>
      <c r="DY55" s="827"/>
      <c r="DZ55" s="828"/>
      <c r="EA55" s="246"/>
    </row>
    <row r="56" spans="1:131" s="247" customFormat="1" ht="26.25" customHeight="1" x14ac:dyDescent="0.2">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16"/>
      <c r="CI56" s="817"/>
      <c r="CJ56" s="817"/>
      <c r="CK56" s="817"/>
      <c r="CL56" s="818"/>
      <c r="CM56" s="816"/>
      <c r="CN56" s="817"/>
      <c r="CO56" s="817"/>
      <c r="CP56" s="817"/>
      <c r="CQ56" s="818"/>
      <c r="CR56" s="816"/>
      <c r="CS56" s="817"/>
      <c r="CT56" s="817"/>
      <c r="CU56" s="817"/>
      <c r="CV56" s="818"/>
      <c r="CW56" s="816"/>
      <c r="CX56" s="817"/>
      <c r="CY56" s="817"/>
      <c r="CZ56" s="817"/>
      <c r="DA56" s="818"/>
      <c r="DB56" s="816"/>
      <c r="DC56" s="817"/>
      <c r="DD56" s="817"/>
      <c r="DE56" s="817"/>
      <c r="DF56" s="818"/>
      <c r="DG56" s="816"/>
      <c r="DH56" s="817"/>
      <c r="DI56" s="817"/>
      <c r="DJ56" s="817"/>
      <c r="DK56" s="818"/>
      <c r="DL56" s="816"/>
      <c r="DM56" s="817"/>
      <c r="DN56" s="817"/>
      <c r="DO56" s="817"/>
      <c r="DP56" s="818"/>
      <c r="DQ56" s="816"/>
      <c r="DR56" s="817"/>
      <c r="DS56" s="817"/>
      <c r="DT56" s="817"/>
      <c r="DU56" s="818"/>
      <c r="DV56" s="826"/>
      <c r="DW56" s="827"/>
      <c r="DX56" s="827"/>
      <c r="DY56" s="827"/>
      <c r="DZ56" s="828"/>
      <c r="EA56" s="246"/>
    </row>
    <row r="57" spans="1:131" s="247" customFormat="1" ht="26.25" customHeight="1" x14ac:dyDescent="0.2">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16"/>
      <c r="CI57" s="817"/>
      <c r="CJ57" s="817"/>
      <c r="CK57" s="817"/>
      <c r="CL57" s="818"/>
      <c r="CM57" s="816"/>
      <c r="CN57" s="817"/>
      <c r="CO57" s="817"/>
      <c r="CP57" s="817"/>
      <c r="CQ57" s="818"/>
      <c r="CR57" s="816"/>
      <c r="CS57" s="817"/>
      <c r="CT57" s="817"/>
      <c r="CU57" s="817"/>
      <c r="CV57" s="818"/>
      <c r="CW57" s="816"/>
      <c r="CX57" s="817"/>
      <c r="CY57" s="817"/>
      <c r="CZ57" s="817"/>
      <c r="DA57" s="818"/>
      <c r="DB57" s="816"/>
      <c r="DC57" s="817"/>
      <c r="DD57" s="817"/>
      <c r="DE57" s="817"/>
      <c r="DF57" s="818"/>
      <c r="DG57" s="816"/>
      <c r="DH57" s="817"/>
      <c r="DI57" s="817"/>
      <c r="DJ57" s="817"/>
      <c r="DK57" s="818"/>
      <c r="DL57" s="816"/>
      <c r="DM57" s="817"/>
      <c r="DN57" s="817"/>
      <c r="DO57" s="817"/>
      <c r="DP57" s="818"/>
      <c r="DQ57" s="816"/>
      <c r="DR57" s="817"/>
      <c r="DS57" s="817"/>
      <c r="DT57" s="817"/>
      <c r="DU57" s="818"/>
      <c r="DV57" s="826"/>
      <c r="DW57" s="827"/>
      <c r="DX57" s="827"/>
      <c r="DY57" s="827"/>
      <c r="DZ57" s="828"/>
      <c r="EA57" s="246"/>
    </row>
    <row r="58" spans="1:131" s="247" customFormat="1" ht="26.25" customHeight="1" x14ac:dyDescent="0.2">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16"/>
      <c r="CI58" s="817"/>
      <c r="CJ58" s="817"/>
      <c r="CK58" s="817"/>
      <c r="CL58" s="818"/>
      <c r="CM58" s="816"/>
      <c r="CN58" s="817"/>
      <c r="CO58" s="817"/>
      <c r="CP58" s="817"/>
      <c r="CQ58" s="818"/>
      <c r="CR58" s="816"/>
      <c r="CS58" s="817"/>
      <c r="CT58" s="817"/>
      <c r="CU58" s="817"/>
      <c r="CV58" s="818"/>
      <c r="CW58" s="816"/>
      <c r="CX58" s="817"/>
      <c r="CY58" s="817"/>
      <c r="CZ58" s="817"/>
      <c r="DA58" s="818"/>
      <c r="DB58" s="816"/>
      <c r="DC58" s="817"/>
      <c r="DD58" s="817"/>
      <c r="DE58" s="817"/>
      <c r="DF58" s="818"/>
      <c r="DG58" s="816"/>
      <c r="DH58" s="817"/>
      <c r="DI58" s="817"/>
      <c r="DJ58" s="817"/>
      <c r="DK58" s="818"/>
      <c r="DL58" s="816"/>
      <c r="DM58" s="817"/>
      <c r="DN58" s="817"/>
      <c r="DO58" s="817"/>
      <c r="DP58" s="818"/>
      <c r="DQ58" s="816"/>
      <c r="DR58" s="817"/>
      <c r="DS58" s="817"/>
      <c r="DT58" s="817"/>
      <c r="DU58" s="818"/>
      <c r="DV58" s="826"/>
      <c r="DW58" s="827"/>
      <c r="DX58" s="827"/>
      <c r="DY58" s="827"/>
      <c r="DZ58" s="828"/>
      <c r="EA58" s="246"/>
    </row>
    <row r="59" spans="1:131" s="247" customFormat="1" ht="26.25" customHeight="1" x14ac:dyDescent="0.2">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16"/>
      <c r="CI59" s="817"/>
      <c r="CJ59" s="817"/>
      <c r="CK59" s="817"/>
      <c r="CL59" s="818"/>
      <c r="CM59" s="816"/>
      <c r="CN59" s="817"/>
      <c r="CO59" s="817"/>
      <c r="CP59" s="817"/>
      <c r="CQ59" s="818"/>
      <c r="CR59" s="816"/>
      <c r="CS59" s="817"/>
      <c r="CT59" s="817"/>
      <c r="CU59" s="817"/>
      <c r="CV59" s="818"/>
      <c r="CW59" s="816"/>
      <c r="CX59" s="817"/>
      <c r="CY59" s="817"/>
      <c r="CZ59" s="817"/>
      <c r="DA59" s="818"/>
      <c r="DB59" s="816"/>
      <c r="DC59" s="817"/>
      <c r="DD59" s="817"/>
      <c r="DE59" s="817"/>
      <c r="DF59" s="818"/>
      <c r="DG59" s="816"/>
      <c r="DH59" s="817"/>
      <c r="DI59" s="817"/>
      <c r="DJ59" s="817"/>
      <c r="DK59" s="818"/>
      <c r="DL59" s="816"/>
      <c r="DM59" s="817"/>
      <c r="DN59" s="817"/>
      <c r="DO59" s="817"/>
      <c r="DP59" s="818"/>
      <c r="DQ59" s="816"/>
      <c r="DR59" s="817"/>
      <c r="DS59" s="817"/>
      <c r="DT59" s="817"/>
      <c r="DU59" s="818"/>
      <c r="DV59" s="826"/>
      <c r="DW59" s="827"/>
      <c r="DX59" s="827"/>
      <c r="DY59" s="827"/>
      <c r="DZ59" s="828"/>
      <c r="EA59" s="246"/>
    </row>
    <row r="60" spans="1:131" s="247" customFormat="1" ht="26.25" customHeight="1" x14ac:dyDescent="0.2">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16"/>
      <c r="CI60" s="817"/>
      <c r="CJ60" s="817"/>
      <c r="CK60" s="817"/>
      <c r="CL60" s="818"/>
      <c r="CM60" s="816"/>
      <c r="CN60" s="817"/>
      <c r="CO60" s="817"/>
      <c r="CP60" s="817"/>
      <c r="CQ60" s="818"/>
      <c r="CR60" s="816"/>
      <c r="CS60" s="817"/>
      <c r="CT60" s="817"/>
      <c r="CU60" s="817"/>
      <c r="CV60" s="818"/>
      <c r="CW60" s="816"/>
      <c r="CX60" s="817"/>
      <c r="CY60" s="817"/>
      <c r="CZ60" s="817"/>
      <c r="DA60" s="818"/>
      <c r="DB60" s="816"/>
      <c r="DC60" s="817"/>
      <c r="DD60" s="817"/>
      <c r="DE60" s="817"/>
      <c r="DF60" s="818"/>
      <c r="DG60" s="816"/>
      <c r="DH60" s="817"/>
      <c r="DI60" s="817"/>
      <c r="DJ60" s="817"/>
      <c r="DK60" s="818"/>
      <c r="DL60" s="816"/>
      <c r="DM60" s="817"/>
      <c r="DN60" s="817"/>
      <c r="DO60" s="817"/>
      <c r="DP60" s="818"/>
      <c r="DQ60" s="816"/>
      <c r="DR60" s="817"/>
      <c r="DS60" s="817"/>
      <c r="DT60" s="817"/>
      <c r="DU60" s="818"/>
      <c r="DV60" s="826"/>
      <c r="DW60" s="827"/>
      <c r="DX60" s="827"/>
      <c r="DY60" s="827"/>
      <c r="DZ60" s="828"/>
      <c r="EA60" s="246"/>
    </row>
    <row r="61" spans="1:131" s="247" customFormat="1" ht="26.25" customHeight="1" thickBot="1" x14ac:dyDescent="0.25">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16"/>
      <c r="CI61" s="817"/>
      <c r="CJ61" s="817"/>
      <c r="CK61" s="817"/>
      <c r="CL61" s="818"/>
      <c r="CM61" s="816"/>
      <c r="CN61" s="817"/>
      <c r="CO61" s="817"/>
      <c r="CP61" s="817"/>
      <c r="CQ61" s="818"/>
      <c r="CR61" s="816"/>
      <c r="CS61" s="817"/>
      <c r="CT61" s="817"/>
      <c r="CU61" s="817"/>
      <c r="CV61" s="818"/>
      <c r="CW61" s="816"/>
      <c r="CX61" s="817"/>
      <c r="CY61" s="817"/>
      <c r="CZ61" s="817"/>
      <c r="DA61" s="818"/>
      <c r="DB61" s="816"/>
      <c r="DC61" s="817"/>
      <c r="DD61" s="817"/>
      <c r="DE61" s="817"/>
      <c r="DF61" s="818"/>
      <c r="DG61" s="816"/>
      <c r="DH61" s="817"/>
      <c r="DI61" s="817"/>
      <c r="DJ61" s="817"/>
      <c r="DK61" s="818"/>
      <c r="DL61" s="816"/>
      <c r="DM61" s="817"/>
      <c r="DN61" s="817"/>
      <c r="DO61" s="817"/>
      <c r="DP61" s="818"/>
      <c r="DQ61" s="816"/>
      <c r="DR61" s="817"/>
      <c r="DS61" s="817"/>
      <c r="DT61" s="817"/>
      <c r="DU61" s="818"/>
      <c r="DV61" s="826"/>
      <c r="DW61" s="827"/>
      <c r="DX61" s="827"/>
      <c r="DY61" s="827"/>
      <c r="DZ61" s="828"/>
      <c r="EA61" s="246"/>
    </row>
    <row r="62" spans="1:131" s="247" customFormat="1" ht="26.25" customHeight="1" x14ac:dyDescent="0.2">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409</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16"/>
      <c r="CI62" s="817"/>
      <c r="CJ62" s="817"/>
      <c r="CK62" s="817"/>
      <c r="CL62" s="818"/>
      <c r="CM62" s="816"/>
      <c r="CN62" s="817"/>
      <c r="CO62" s="817"/>
      <c r="CP62" s="817"/>
      <c r="CQ62" s="818"/>
      <c r="CR62" s="816"/>
      <c r="CS62" s="817"/>
      <c r="CT62" s="817"/>
      <c r="CU62" s="817"/>
      <c r="CV62" s="818"/>
      <c r="CW62" s="816"/>
      <c r="CX62" s="817"/>
      <c r="CY62" s="817"/>
      <c r="CZ62" s="817"/>
      <c r="DA62" s="818"/>
      <c r="DB62" s="816"/>
      <c r="DC62" s="817"/>
      <c r="DD62" s="817"/>
      <c r="DE62" s="817"/>
      <c r="DF62" s="818"/>
      <c r="DG62" s="816"/>
      <c r="DH62" s="817"/>
      <c r="DI62" s="817"/>
      <c r="DJ62" s="817"/>
      <c r="DK62" s="818"/>
      <c r="DL62" s="816"/>
      <c r="DM62" s="817"/>
      <c r="DN62" s="817"/>
      <c r="DO62" s="817"/>
      <c r="DP62" s="818"/>
      <c r="DQ62" s="816"/>
      <c r="DR62" s="817"/>
      <c r="DS62" s="817"/>
      <c r="DT62" s="817"/>
      <c r="DU62" s="818"/>
      <c r="DV62" s="826"/>
      <c r="DW62" s="827"/>
      <c r="DX62" s="827"/>
      <c r="DY62" s="827"/>
      <c r="DZ62" s="828"/>
      <c r="EA62" s="246"/>
    </row>
    <row r="63" spans="1:131" s="247" customFormat="1" ht="26.25" customHeight="1" thickBot="1" x14ac:dyDescent="0.25">
      <c r="A63" s="264" t="s">
        <v>389</v>
      </c>
      <c r="B63" s="832" t="s">
        <v>410</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191</v>
      </c>
      <c r="AG63" s="884"/>
      <c r="AH63" s="884"/>
      <c r="AI63" s="884"/>
      <c r="AJ63" s="885"/>
      <c r="AK63" s="886"/>
      <c r="AL63" s="881"/>
      <c r="AM63" s="881"/>
      <c r="AN63" s="881"/>
      <c r="AO63" s="881"/>
      <c r="AP63" s="884">
        <v>1343</v>
      </c>
      <c r="AQ63" s="884"/>
      <c r="AR63" s="884"/>
      <c r="AS63" s="884"/>
      <c r="AT63" s="884"/>
      <c r="AU63" s="884">
        <v>1247</v>
      </c>
      <c r="AV63" s="884"/>
      <c r="AW63" s="884"/>
      <c r="AX63" s="884"/>
      <c r="AY63" s="884"/>
      <c r="AZ63" s="888"/>
      <c r="BA63" s="888"/>
      <c r="BB63" s="888"/>
      <c r="BC63" s="888"/>
      <c r="BD63" s="888"/>
      <c r="BE63" s="889"/>
      <c r="BF63" s="889"/>
      <c r="BG63" s="889"/>
      <c r="BH63" s="889"/>
      <c r="BI63" s="890"/>
      <c r="BJ63" s="891" t="s">
        <v>130</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16"/>
      <c r="CI63" s="817"/>
      <c r="CJ63" s="817"/>
      <c r="CK63" s="817"/>
      <c r="CL63" s="818"/>
      <c r="CM63" s="816"/>
      <c r="CN63" s="817"/>
      <c r="CO63" s="817"/>
      <c r="CP63" s="817"/>
      <c r="CQ63" s="818"/>
      <c r="CR63" s="816"/>
      <c r="CS63" s="817"/>
      <c r="CT63" s="817"/>
      <c r="CU63" s="817"/>
      <c r="CV63" s="818"/>
      <c r="CW63" s="816"/>
      <c r="CX63" s="817"/>
      <c r="CY63" s="817"/>
      <c r="CZ63" s="817"/>
      <c r="DA63" s="818"/>
      <c r="DB63" s="816"/>
      <c r="DC63" s="817"/>
      <c r="DD63" s="817"/>
      <c r="DE63" s="817"/>
      <c r="DF63" s="818"/>
      <c r="DG63" s="816"/>
      <c r="DH63" s="817"/>
      <c r="DI63" s="817"/>
      <c r="DJ63" s="817"/>
      <c r="DK63" s="818"/>
      <c r="DL63" s="816"/>
      <c r="DM63" s="817"/>
      <c r="DN63" s="817"/>
      <c r="DO63" s="817"/>
      <c r="DP63" s="818"/>
      <c r="DQ63" s="816"/>
      <c r="DR63" s="817"/>
      <c r="DS63" s="817"/>
      <c r="DT63" s="817"/>
      <c r="DU63" s="818"/>
      <c r="DV63" s="826"/>
      <c r="DW63" s="827"/>
      <c r="DX63" s="827"/>
      <c r="DY63" s="827"/>
      <c r="DZ63" s="828"/>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16"/>
      <c r="CI64" s="817"/>
      <c r="CJ64" s="817"/>
      <c r="CK64" s="817"/>
      <c r="CL64" s="818"/>
      <c r="CM64" s="816"/>
      <c r="CN64" s="817"/>
      <c r="CO64" s="817"/>
      <c r="CP64" s="817"/>
      <c r="CQ64" s="818"/>
      <c r="CR64" s="816"/>
      <c r="CS64" s="817"/>
      <c r="CT64" s="817"/>
      <c r="CU64" s="817"/>
      <c r="CV64" s="818"/>
      <c r="CW64" s="816"/>
      <c r="CX64" s="817"/>
      <c r="CY64" s="817"/>
      <c r="CZ64" s="817"/>
      <c r="DA64" s="818"/>
      <c r="DB64" s="816"/>
      <c r="DC64" s="817"/>
      <c r="DD64" s="817"/>
      <c r="DE64" s="817"/>
      <c r="DF64" s="818"/>
      <c r="DG64" s="816"/>
      <c r="DH64" s="817"/>
      <c r="DI64" s="817"/>
      <c r="DJ64" s="817"/>
      <c r="DK64" s="818"/>
      <c r="DL64" s="816"/>
      <c r="DM64" s="817"/>
      <c r="DN64" s="817"/>
      <c r="DO64" s="817"/>
      <c r="DP64" s="818"/>
      <c r="DQ64" s="816"/>
      <c r="DR64" s="817"/>
      <c r="DS64" s="817"/>
      <c r="DT64" s="817"/>
      <c r="DU64" s="818"/>
      <c r="DV64" s="826"/>
      <c r="DW64" s="827"/>
      <c r="DX64" s="827"/>
      <c r="DY64" s="827"/>
      <c r="DZ64" s="828"/>
      <c r="EA64" s="246"/>
    </row>
    <row r="65" spans="1:131" s="247" customFormat="1" ht="26.25" customHeight="1" thickBot="1" x14ac:dyDescent="0.25">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16"/>
      <c r="CI65" s="817"/>
      <c r="CJ65" s="817"/>
      <c r="CK65" s="817"/>
      <c r="CL65" s="818"/>
      <c r="CM65" s="816"/>
      <c r="CN65" s="817"/>
      <c r="CO65" s="817"/>
      <c r="CP65" s="817"/>
      <c r="CQ65" s="818"/>
      <c r="CR65" s="816"/>
      <c r="CS65" s="817"/>
      <c r="CT65" s="817"/>
      <c r="CU65" s="817"/>
      <c r="CV65" s="818"/>
      <c r="CW65" s="816"/>
      <c r="CX65" s="817"/>
      <c r="CY65" s="817"/>
      <c r="CZ65" s="817"/>
      <c r="DA65" s="818"/>
      <c r="DB65" s="816"/>
      <c r="DC65" s="817"/>
      <c r="DD65" s="817"/>
      <c r="DE65" s="817"/>
      <c r="DF65" s="818"/>
      <c r="DG65" s="816"/>
      <c r="DH65" s="817"/>
      <c r="DI65" s="817"/>
      <c r="DJ65" s="817"/>
      <c r="DK65" s="818"/>
      <c r="DL65" s="816"/>
      <c r="DM65" s="817"/>
      <c r="DN65" s="817"/>
      <c r="DO65" s="817"/>
      <c r="DP65" s="818"/>
      <c r="DQ65" s="816"/>
      <c r="DR65" s="817"/>
      <c r="DS65" s="817"/>
      <c r="DT65" s="817"/>
      <c r="DU65" s="818"/>
      <c r="DV65" s="826"/>
      <c r="DW65" s="827"/>
      <c r="DX65" s="827"/>
      <c r="DY65" s="827"/>
      <c r="DZ65" s="828"/>
      <c r="EA65" s="246"/>
    </row>
    <row r="66" spans="1:131" s="247" customFormat="1" ht="26.25" customHeight="1" x14ac:dyDescent="0.2">
      <c r="A66" s="782" t="s">
        <v>412</v>
      </c>
      <c r="B66" s="783"/>
      <c r="C66" s="783"/>
      <c r="D66" s="783"/>
      <c r="E66" s="783"/>
      <c r="F66" s="783"/>
      <c r="G66" s="783"/>
      <c r="H66" s="783"/>
      <c r="I66" s="783"/>
      <c r="J66" s="783"/>
      <c r="K66" s="783"/>
      <c r="L66" s="783"/>
      <c r="M66" s="783"/>
      <c r="N66" s="783"/>
      <c r="O66" s="783"/>
      <c r="P66" s="784"/>
      <c r="Q66" s="759" t="s">
        <v>393</v>
      </c>
      <c r="R66" s="760"/>
      <c r="S66" s="760"/>
      <c r="T66" s="760"/>
      <c r="U66" s="761"/>
      <c r="V66" s="759" t="s">
        <v>413</v>
      </c>
      <c r="W66" s="760"/>
      <c r="X66" s="760"/>
      <c r="Y66" s="760"/>
      <c r="Z66" s="761"/>
      <c r="AA66" s="759" t="s">
        <v>395</v>
      </c>
      <c r="AB66" s="760"/>
      <c r="AC66" s="760"/>
      <c r="AD66" s="760"/>
      <c r="AE66" s="761"/>
      <c r="AF66" s="894" t="s">
        <v>396</v>
      </c>
      <c r="AG66" s="855"/>
      <c r="AH66" s="855"/>
      <c r="AI66" s="855"/>
      <c r="AJ66" s="895"/>
      <c r="AK66" s="759" t="s">
        <v>414</v>
      </c>
      <c r="AL66" s="783"/>
      <c r="AM66" s="783"/>
      <c r="AN66" s="783"/>
      <c r="AO66" s="784"/>
      <c r="AP66" s="759" t="s">
        <v>415</v>
      </c>
      <c r="AQ66" s="760"/>
      <c r="AR66" s="760"/>
      <c r="AS66" s="760"/>
      <c r="AT66" s="761"/>
      <c r="AU66" s="759" t="s">
        <v>416</v>
      </c>
      <c r="AV66" s="760"/>
      <c r="AW66" s="760"/>
      <c r="AX66" s="760"/>
      <c r="AY66" s="761"/>
      <c r="AZ66" s="759" t="s">
        <v>377</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5">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2">
      <c r="A68" s="258">
        <v>1</v>
      </c>
      <c r="B68" s="911" t="s">
        <v>566</v>
      </c>
      <c r="C68" s="912"/>
      <c r="D68" s="912"/>
      <c r="E68" s="912"/>
      <c r="F68" s="912"/>
      <c r="G68" s="912"/>
      <c r="H68" s="912"/>
      <c r="I68" s="912"/>
      <c r="J68" s="912"/>
      <c r="K68" s="912"/>
      <c r="L68" s="912"/>
      <c r="M68" s="912"/>
      <c r="N68" s="912"/>
      <c r="O68" s="912"/>
      <c r="P68" s="913"/>
      <c r="Q68" s="914">
        <v>729</v>
      </c>
      <c r="R68" s="908"/>
      <c r="S68" s="908"/>
      <c r="T68" s="908"/>
      <c r="U68" s="908"/>
      <c r="V68" s="908">
        <v>726</v>
      </c>
      <c r="W68" s="908"/>
      <c r="X68" s="908"/>
      <c r="Y68" s="908"/>
      <c r="Z68" s="908"/>
      <c r="AA68" s="908">
        <v>3</v>
      </c>
      <c r="AB68" s="908"/>
      <c r="AC68" s="908"/>
      <c r="AD68" s="908"/>
      <c r="AE68" s="908"/>
      <c r="AF68" s="908">
        <v>3</v>
      </c>
      <c r="AG68" s="908"/>
      <c r="AH68" s="908"/>
      <c r="AI68" s="908"/>
      <c r="AJ68" s="908"/>
      <c r="AK68" s="908">
        <v>0</v>
      </c>
      <c r="AL68" s="908"/>
      <c r="AM68" s="908"/>
      <c r="AN68" s="908"/>
      <c r="AO68" s="908"/>
      <c r="AP68" s="908">
        <v>110</v>
      </c>
      <c r="AQ68" s="908"/>
      <c r="AR68" s="908"/>
      <c r="AS68" s="908"/>
      <c r="AT68" s="908"/>
      <c r="AU68" s="908">
        <v>76.802000000000007</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2">
      <c r="A69" s="261">
        <v>2</v>
      </c>
      <c r="B69" s="915" t="s">
        <v>567</v>
      </c>
      <c r="C69" s="916"/>
      <c r="D69" s="916"/>
      <c r="E69" s="916"/>
      <c r="F69" s="916"/>
      <c r="G69" s="916"/>
      <c r="H69" s="916"/>
      <c r="I69" s="916"/>
      <c r="J69" s="916"/>
      <c r="K69" s="916"/>
      <c r="L69" s="916"/>
      <c r="M69" s="916"/>
      <c r="N69" s="916"/>
      <c r="O69" s="916"/>
      <c r="P69" s="917"/>
      <c r="Q69" s="918">
        <v>4526</v>
      </c>
      <c r="R69" s="873"/>
      <c r="S69" s="873"/>
      <c r="T69" s="873"/>
      <c r="U69" s="873"/>
      <c r="V69" s="873">
        <v>4075</v>
      </c>
      <c r="W69" s="873"/>
      <c r="X69" s="873"/>
      <c r="Y69" s="873"/>
      <c r="Z69" s="873"/>
      <c r="AA69" s="873">
        <v>451</v>
      </c>
      <c r="AB69" s="873"/>
      <c r="AC69" s="873"/>
      <c r="AD69" s="873"/>
      <c r="AE69" s="873"/>
      <c r="AF69" s="873">
        <v>451</v>
      </c>
      <c r="AG69" s="873"/>
      <c r="AH69" s="873"/>
      <c r="AI69" s="873"/>
      <c r="AJ69" s="873"/>
      <c r="AK69" s="873">
        <v>5</v>
      </c>
      <c r="AL69" s="873"/>
      <c r="AM69" s="873"/>
      <c r="AN69" s="873"/>
      <c r="AO69" s="873"/>
      <c r="AP69" s="873" t="s">
        <v>503</v>
      </c>
      <c r="AQ69" s="873"/>
      <c r="AR69" s="873"/>
      <c r="AS69" s="873"/>
      <c r="AT69" s="873"/>
      <c r="AU69" s="873" t="s">
        <v>503</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2">
      <c r="A70" s="261">
        <v>3</v>
      </c>
      <c r="B70" s="915" t="s">
        <v>568</v>
      </c>
      <c r="C70" s="916"/>
      <c r="D70" s="916"/>
      <c r="E70" s="916"/>
      <c r="F70" s="916"/>
      <c r="G70" s="916"/>
      <c r="H70" s="916"/>
      <c r="I70" s="916"/>
      <c r="J70" s="916"/>
      <c r="K70" s="916"/>
      <c r="L70" s="916"/>
      <c r="M70" s="916"/>
      <c r="N70" s="916"/>
      <c r="O70" s="916"/>
      <c r="P70" s="917"/>
      <c r="Q70" s="918">
        <v>518</v>
      </c>
      <c r="R70" s="873"/>
      <c r="S70" s="873"/>
      <c r="T70" s="873"/>
      <c r="U70" s="873"/>
      <c r="V70" s="873">
        <v>504</v>
      </c>
      <c r="W70" s="873"/>
      <c r="X70" s="873"/>
      <c r="Y70" s="873"/>
      <c r="Z70" s="873"/>
      <c r="AA70" s="873">
        <v>14</v>
      </c>
      <c r="AB70" s="873"/>
      <c r="AC70" s="873"/>
      <c r="AD70" s="873"/>
      <c r="AE70" s="873"/>
      <c r="AF70" s="873">
        <v>14</v>
      </c>
      <c r="AG70" s="873"/>
      <c r="AH70" s="873"/>
      <c r="AI70" s="873"/>
      <c r="AJ70" s="873"/>
      <c r="AK70" s="873">
        <v>48</v>
      </c>
      <c r="AL70" s="873"/>
      <c r="AM70" s="873"/>
      <c r="AN70" s="873"/>
      <c r="AO70" s="873"/>
      <c r="AP70" s="873" t="s">
        <v>503</v>
      </c>
      <c r="AQ70" s="873"/>
      <c r="AR70" s="873"/>
      <c r="AS70" s="873"/>
      <c r="AT70" s="873"/>
      <c r="AU70" s="873" t="s">
        <v>503</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2">
      <c r="A71" s="261">
        <v>4</v>
      </c>
      <c r="B71" s="915" t="s">
        <v>569</v>
      </c>
      <c r="C71" s="916"/>
      <c r="D71" s="916"/>
      <c r="E71" s="916"/>
      <c r="F71" s="916"/>
      <c r="G71" s="916"/>
      <c r="H71" s="916"/>
      <c r="I71" s="916"/>
      <c r="J71" s="916"/>
      <c r="K71" s="916"/>
      <c r="L71" s="916"/>
      <c r="M71" s="916"/>
      <c r="N71" s="916"/>
      <c r="O71" s="916"/>
      <c r="P71" s="917"/>
      <c r="Q71" s="918">
        <v>143454</v>
      </c>
      <c r="R71" s="873"/>
      <c r="S71" s="873"/>
      <c r="T71" s="873"/>
      <c r="U71" s="873"/>
      <c r="V71" s="873">
        <v>139425</v>
      </c>
      <c r="W71" s="873"/>
      <c r="X71" s="873"/>
      <c r="Y71" s="873"/>
      <c r="Z71" s="873"/>
      <c r="AA71" s="873">
        <v>4029</v>
      </c>
      <c r="AB71" s="873"/>
      <c r="AC71" s="873"/>
      <c r="AD71" s="873"/>
      <c r="AE71" s="873"/>
      <c r="AF71" s="873">
        <v>4029</v>
      </c>
      <c r="AG71" s="873"/>
      <c r="AH71" s="873"/>
      <c r="AI71" s="873"/>
      <c r="AJ71" s="873"/>
      <c r="AK71" s="873">
        <v>2264</v>
      </c>
      <c r="AL71" s="873"/>
      <c r="AM71" s="873"/>
      <c r="AN71" s="873"/>
      <c r="AO71" s="873"/>
      <c r="AP71" s="873" t="s">
        <v>503</v>
      </c>
      <c r="AQ71" s="873"/>
      <c r="AR71" s="873"/>
      <c r="AS71" s="873"/>
      <c r="AT71" s="873"/>
      <c r="AU71" s="873" t="s">
        <v>503</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2">
      <c r="A72" s="261">
        <v>5</v>
      </c>
      <c r="B72" s="915" t="s">
        <v>570</v>
      </c>
      <c r="C72" s="916"/>
      <c r="D72" s="916"/>
      <c r="E72" s="916"/>
      <c r="F72" s="916"/>
      <c r="G72" s="916"/>
      <c r="H72" s="916"/>
      <c r="I72" s="916"/>
      <c r="J72" s="916"/>
      <c r="K72" s="916"/>
      <c r="L72" s="916"/>
      <c r="M72" s="916"/>
      <c r="N72" s="916"/>
      <c r="O72" s="916"/>
      <c r="P72" s="917"/>
      <c r="Q72" s="918">
        <v>7624</v>
      </c>
      <c r="R72" s="873"/>
      <c r="S72" s="873"/>
      <c r="T72" s="873"/>
      <c r="U72" s="873"/>
      <c r="V72" s="873">
        <v>7622</v>
      </c>
      <c r="W72" s="873"/>
      <c r="X72" s="873"/>
      <c r="Y72" s="873"/>
      <c r="Z72" s="873"/>
      <c r="AA72" s="873">
        <v>2</v>
      </c>
      <c r="AB72" s="873"/>
      <c r="AC72" s="873"/>
      <c r="AD72" s="873"/>
      <c r="AE72" s="873"/>
      <c r="AF72" s="873">
        <v>2</v>
      </c>
      <c r="AG72" s="873"/>
      <c r="AH72" s="873"/>
      <c r="AI72" s="873"/>
      <c r="AJ72" s="873"/>
      <c r="AK72" s="873" t="s">
        <v>591</v>
      </c>
      <c r="AL72" s="873"/>
      <c r="AM72" s="873"/>
      <c r="AN72" s="873"/>
      <c r="AO72" s="873"/>
      <c r="AP72" s="873" t="s">
        <v>503</v>
      </c>
      <c r="AQ72" s="873"/>
      <c r="AR72" s="873"/>
      <c r="AS72" s="873"/>
      <c r="AT72" s="873"/>
      <c r="AU72" s="873" t="s">
        <v>503</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2">
      <c r="A73" s="261">
        <v>6</v>
      </c>
      <c r="B73" s="915" t="s">
        <v>571</v>
      </c>
      <c r="C73" s="916"/>
      <c r="D73" s="916"/>
      <c r="E73" s="916"/>
      <c r="F73" s="916"/>
      <c r="G73" s="916"/>
      <c r="H73" s="916"/>
      <c r="I73" s="916"/>
      <c r="J73" s="916"/>
      <c r="K73" s="916"/>
      <c r="L73" s="916"/>
      <c r="M73" s="916"/>
      <c r="N73" s="916"/>
      <c r="O73" s="916"/>
      <c r="P73" s="917"/>
      <c r="Q73" s="918">
        <v>1084</v>
      </c>
      <c r="R73" s="873"/>
      <c r="S73" s="873"/>
      <c r="T73" s="873"/>
      <c r="U73" s="873"/>
      <c r="V73" s="873">
        <v>1051</v>
      </c>
      <c r="W73" s="873"/>
      <c r="X73" s="873"/>
      <c r="Y73" s="873"/>
      <c r="Z73" s="873"/>
      <c r="AA73" s="873">
        <v>32</v>
      </c>
      <c r="AB73" s="873"/>
      <c r="AC73" s="873"/>
      <c r="AD73" s="873"/>
      <c r="AE73" s="873"/>
      <c r="AF73" s="873">
        <v>32</v>
      </c>
      <c r="AG73" s="873"/>
      <c r="AH73" s="873"/>
      <c r="AI73" s="873"/>
      <c r="AJ73" s="873"/>
      <c r="AK73" s="873">
        <v>59</v>
      </c>
      <c r="AL73" s="873"/>
      <c r="AM73" s="873"/>
      <c r="AN73" s="873"/>
      <c r="AO73" s="873"/>
      <c r="AP73" s="873">
        <v>169</v>
      </c>
      <c r="AQ73" s="873"/>
      <c r="AR73" s="873"/>
      <c r="AS73" s="873"/>
      <c r="AT73" s="873"/>
      <c r="AU73" s="873">
        <v>16</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2">
      <c r="A74" s="261">
        <v>7</v>
      </c>
      <c r="B74" s="915" t="s">
        <v>572</v>
      </c>
      <c r="C74" s="916"/>
      <c r="D74" s="916"/>
      <c r="E74" s="916"/>
      <c r="F74" s="916"/>
      <c r="G74" s="916"/>
      <c r="H74" s="916"/>
      <c r="I74" s="916"/>
      <c r="J74" s="916"/>
      <c r="K74" s="916"/>
      <c r="L74" s="916"/>
      <c r="M74" s="916"/>
      <c r="N74" s="916"/>
      <c r="O74" s="916"/>
      <c r="P74" s="917"/>
      <c r="Q74" s="918">
        <v>320</v>
      </c>
      <c r="R74" s="873"/>
      <c r="S74" s="873"/>
      <c r="T74" s="873"/>
      <c r="U74" s="873"/>
      <c r="V74" s="873">
        <v>305</v>
      </c>
      <c r="W74" s="873"/>
      <c r="X74" s="873"/>
      <c r="Y74" s="873"/>
      <c r="Z74" s="873"/>
      <c r="AA74" s="873">
        <v>15</v>
      </c>
      <c r="AB74" s="873"/>
      <c r="AC74" s="873"/>
      <c r="AD74" s="873"/>
      <c r="AE74" s="873"/>
      <c r="AF74" s="873">
        <v>15</v>
      </c>
      <c r="AG74" s="873"/>
      <c r="AH74" s="873"/>
      <c r="AI74" s="873"/>
      <c r="AJ74" s="873"/>
      <c r="AK74" s="873">
        <v>25</v>
      </c>
      <c r="AL74" s="873"/>
      <c r="AM74" s="873"/>
      <c r="AN74" s="873"/>
      <c r="AO74" s="873"/>
      <c r="AP74" s="873" t="s">
        <v>503</v>
      </c>
      <c r="AQ74" s="873"/>
      <c r="AR74" s="873"/>
      <c r="AS74" s="873"/>
      <c r="AT74" s="873"/>
      <c r="AU74" s="873" t="s">
        <v>503</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2">
      <c r="A75" s="261">
        <v>8</v>
      </c>
      <c r="B75" s="915" t="s">
        <v>573</v>
      </c>
      <c r="C75" s="916"/>
      <c r="D75" s="916"/>
      <c r="E75" s="916"/>
      <c r="F75" s="916"/>
      <c r="G75" s="916"/>
      <c r="H75" s="916"/>
      <c r="I75" s="916"/>
      <c r="J75" s="916"/>
      <c r="K75" s="916"/>
      <c r="L75" s="916"/>
      <c r="M75" s="916"/>
      <c r="N75" s="916"/>
      <c r="O75" s="916"/>
      <c r="P75" s="917"/>
      <c r="Q75" s="921">
        <v>589</v>
      </c>
      <c r="R75" s="922"/>
      <c r="S75" s="922"/>
      <c r="T75" s="922"/>
      <c r="U75" s="872"/>
      <c r="V75" s="923">
        <v>581</v>
      </c>
      <c r="W75" s="922"/>
      <c r="X75" s="922"/>
      <c r="Y75" s="922"/>
      <c r="Z75" s="872"/>
      <c r="AA75" s="923">
        <v>8</v>
      </c>
      <c r="AB75" s="922"/>
      <c r="AC75" s="922"/>
      <c r="AD75" s="922"/>
      <c r="AE75" s="872"/>
      <c r="AF75" s="923">
        <v>8</v>
      </c>
      <c r="AG75" s="922"/>
      <c r="AH75" s="922"/>
      <c r="AI75" s="922"/>
      <c r="AJ75" s="872"/>
      <c r="AK75" s="923">
        <v>41</v>
      </c>
      <c r="AL75" s="922"/>
      <c r="AM75" s="922"/>
      <c r="AN75" s="922"/>
      <c r="AO75" s="872"/>
      <c r="AP75" s="923">
        <v>1527</v>
      </c>
      <c r="AQ75" s="922"/>
      <c r="AR75" s="922"/>
      <c r="AS75" s="922"/>
      <c r="AT75" s="872"/>
      <c r="AU75" s="923">
        <v>46</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2">
      <c r="A76" s="261">
        <v>9</v>
      </c>
      <c r="B76" s="915" t="s">
        <v>574</v>
      </c>
      <c r="C76" s="916"/>
      <c r="D76" s="916"/>
      <c r="E76" s="916"/>
      <c r="F76" s="916"/>
      <c r="G76" s="916"/>
      <c r="H76" s="916"/>
      <c r="I76" s="916"/>
      <c r="J76" s="916"/>
      <c r="K76" s="916"/>
      <c r="L76" s="916"/>
      <c r="M76" s="916"/>
      <c r="N76" s="916"/>
      <c r="O76" s="916"/>
      <c r="P76" s="917"/>
      <c r="Q76" s="921">
        <v>14</v>
      </c>
      <c r="R76" s="922"/>
      <c r="S76" s="922"/>
      <c r="T76" s="922"/>
      <c r="U76" s="872"/>
      <c r="V76" s="923">
        <v>5</v>
      </c>
      <c r="W76" s="922"/>
      <c r="X76" s="922"/>
      <c r="Y76" s="922"/>
      <c r="Z76" s="872"/>
      <c r="AA76" s="923">
        <v>8</v>
      </c>
      <c r="AB76" s="922"/>
      <c r="AC76" s="922"/>
      <c r="AD76" s="922"/>
      <c r="AE76" s="872"/>
      <c r="AF76" s="923">
        <v>8</v>
      </c>
      <c r="AG76" s="922"/>
      <c r="AH76" s="922"/>
      <c r="AI76" s="922"/>
      <c r="AJ76" s="872"/>
      <c r="AK76" s="923" t="s">
        <v>503</v>
      </c>
      <c r="AL76" s="922"/>
      <c r="AM76" s="922"/>
      <c r="AN76" s="922"/>
      <c r="AO76" s="872"/>
      <c r="AP76" s="923" t="s">
        <v>503</v>
      </c>
      <c r="AQ76" s="922"/>
      <c r="AR76" s="922"/>
      <c r="AS76" s="922"/>
      <c r="AT76" s="872"/>
      <c r="AU76" s="923" t="s">
        <v>503</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2">
      <c r="A77" s="261">
        <v>10</v>
      </c>
      <c r="B77" s="915" t="s">
        <v>575</v>
      </c>
      <c r="C77" s="916"/>
      <c r="D77" s="916"/>
      <c r="E77" s="916"/>
      <c r="F77" s="916"/>
      <c r="G77" s="916"/>
      <c r="H77" s="916"/>
      <c r="I77" s="916"/>
      <c r="J77" s="916"/>
      <c r="K77" s="916"/>
      <c r="L77" s="916"/>
      <c r="M77" s="916"/>
      <c r="N77" s="916"/>
      <c r="O77" s="916"/>
      <c r="P77" s="917"/>
      <c r="Q77" s="921">
        <v>8</v>
      </c>
      <c r="R77" s="922"/>
      <c r="S77" s="922"/>
      <c r="T77" s="922"/>
      <c r="U77" s="872"/>
      <c r="V77" s="923">
        <v>6</v>
      </c>
      <c r="W77" s="922"/>
      <c r="X77" s="922"/>
      <c r="Y77" s="922"/>
      <c r="Z77" s="872"/>
      <c r="AA77" s="923">
        <v>2</v>
      </c>
      <c r="AB77" s="922"/>
      <c r="AC77" s="922"/>
      <c r="AD77" s="922"/>
      <c r="AE77" s="872"/>
      <c r="AF77" s="923">
        <v>2</v>
      </c>
      <c r="AG77" s="922"/>
      <c r="AH77" s="922"/>
      <c r="AI77" s="922"/>
      <c r="AJ77" s="872"/>
      <c r="AK77" s="923" t="s">
        <v>503</v>
      </c>
      <c r="AL77" s="922"/>
      <c r="AM77" s="922"/>
      <c r="AN77" s="922"/>
      <c r="AO77" s="872"/>
      <c r="AP77" s="923" t="s">
        <v>503</v>
      </c>
      <c r="AQ77" s="922"/>
      <c r="AR77" s="922"/>
      <c r="AS77" s="922"/>
      <c r="AT77" s="872"/>
      <c r="AU77" s="923" t="s">
        <v>503</v>
      </c>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2">
      <c r="A78" s="261">
        <v>11</v>
      </c>
      <c r="B78" s="915" t="s">
        <v>576</v>
      </c>
      <c r="C78" s="916"/>
      <c r="D78" s="916"/>
      <c r="E78" s="916"/>
      <c r="F78" s="916"/>
      <c r="G78" s="916"/>
      <c r="H78" s="916"/>
      <c r="I78" s="916"/>
      <c r="J78" s="916"/>
      <c r="K78" s="916"/>
      <c r="L78" s="916"/>
      <c r="M78" s="916"/>
      <c r="N78" s="916"/>
      <c r="O78" s="916"/>
      <c r="P78" s="917"/>
      <c r="Q78" s="918">
        <v>1</v>
      </c>
      <c r="R78" s="873"/>
      <c r="S78" s="873"/>
      <c r="T78" s="873"/>
      <c r="U78" s="873"/>
      <c r="V78" s="873">
        <v>0</v>
      </c>
      <c r="W78" s="873"/>
      <c r="X78" s="873"/>
      <c r="Y78" s="873"/>
      <c r="Z78" s="873"/>
      <c r="AA78" s="873">
        <v>0</v>
      </c>
      <c r="AB78" s="873"/>
      <c r="AC78" s="873"/>
      <c r="AD78" s="873"/>
      <c r="AE78" s="873"/>
      <c r="AF78" s="873">
        <v>0</v>
      </c>
      <c r="AG78" s="873"/>
      <c r="AH78" s="873"/>
      <c r="AI78" s="873"/>
      <c r="AJ78" s="873"/>
      <c r="AK78" s="873" t="s">
        <v>503</v>
      </c>
      <c r="AL78" s="873"/>
      <c r="AM78" s="873"/>
      <c r="AN78" s="873"/>
      <c r="AO78" s="873"/>
      <c r="AP78" s="873" t="s">
        <v>503</v>
      </c>
      <c r="AQ78" s="873"/>
      <c r="AR78" s="873"/>
      <c r="AS78" s="873"/>
      <c r="AT78" s="873"/>
      <c r="AU78" s="873" t="s">
        <v>503</v>
      </c>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2">
      <c r="A79" s="261">
        <v>12</v>
      </c>
      <c r="B79" s="915" t="s">
        <v>586</v>
      </c>
      <c r="C79" s="916"/>
      <c r="D79" s="916"/>
      <c r="E79" s="916"/>
      <c r="F79" s="916"/>
      <c r="G79" s="916"/>
      <c r="H79" s="916"/>
      <c r="I79" s="916"/>
      <c r="J79" s="916"/>
      <c r="K79" s="916"/>
      <c r="L79" s="916"/>
      <c r="M79" s="916"/>
      <c r="N79" s="916"/>
      <c r="O79" s="916"/>
      <c r="P79" s="917"/>
      <c r="Q79" s="918">
        <v>22618</v>
      </c>
      <c r="R79" s="873"/>
      <c r="S79" s="873"/>
      <c r="T79" s="873"/>
      <c r="U79" s="873"/>
      <c r="V79" s="873">
        <v>20172</v>
      </c>
      <c r="W79" s="873"/>
      <c r="X79" s="873"/>
      <c r="Y79" s="873"/>
      <c r="Z79" s="873"/>
      <c r="AA79" s="873">
        <v>2446</v>
      </c>
      <c r="AB79" s="873"/>
      <c r="AC79" s="873"/>
      <c r="AD79" s="873"/>
      <c r="AE79" s="873"/>
      <c r="AF79" s="873">
        <v>32681</v>
      </c>
      <c r="AG79" s="873"/>
      <c r="AH79" s="873"/>
      <c r="AI79" s="873"/>
      <c r="AJ79" s="873"/>
      <c r="AK79" s="873" t="s">
        <v>592</v>
      </c>
      <c r="AL79" s="873"/>
      <c r="AM79" s="873"/>
      <c r="AN79" s="873"/>
      <c r="AO79" s="873"/>
      <c r="AP79" s="873">
        <v>55385</v>
      </c>
      <c r="AQ79" s="873"/>
      <c r="AR79" s="873"/>
      <c r="AS79" s="873"/>
      <c r="AT79" s="873"/>
      <c r="AU79" s="873">
        <v>1163</v>
      </c>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2">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2">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2">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2">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2">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2">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2">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2">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5">
      <c r="A88" s="264" t="s">
        <v>389</v>
      </c>
      <c r="B88" s="832" t="s">
        <v>417</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37246</v>
      </c>
      <c r="AG88" s="884"/>
      <c r="AH88" s="884"/>
      <c r="AI88" s="884"/>
      <c r="AJ88" s="884"/>
      <c r="AK88" s="881"/>
      <c r="AL88" s="881"/>
      <c r="AM88" s="881"/>
      <c r="AN88" s="881"/>
      <c r="AO88" s="881"/>
      <c r="AP88" s="884">
        <v>57192</v>
      </c>
      <c r="AQ88" s="884"/>
      <c r="AR88" s="884"/>
      <c r="AS88" s="884"/>
      <c r="AT88" s="884"/>
      <c r="AU88" s="884">
        <v>1302</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832" t="s">
        <v>418</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140</v>
      </c>
      <c r="CS102" s="892"/>
      <c r="CT102" s="892"/>
      <c r="CU102" s="892"/>
      <c r="CV102" s="935"/>
      <c r="CW102" s="934">
        <v>11</v>
      </c>
      <c r="CX102" s="892"/>
      <c r="CY102" s="892"/>
      <c r="CZ102" s="892"/>
      <c r="DA102" s="935"/>
      <c r="DB102" s="934">
        <v>160</v>
      </c>
      <c r="DC102" s="892"/>
      <c r="DD102" s="892"/>
      <c r="DE102" s="892"/>
      <c r="DF102" s="935"/>
      <c r="DG102" s="934" t="s">
        <v>589</v>
      </c>
      <c r="DH102" s="892"/>
      <c r="DI102" s="892"/>
      <c r="DJ102" s="892"/>
      <c r="DK102" s="935"/>
      <c r="DL102" s="934" t="s">
        <v>589</v>
      </c>
      <c r="DM102" s="892"/>
      <c r="DN102" s="892"/>
      <c r="DO102" s="892"/>
      <c r="DP102" s="935"/>
      <c r="DQ102" s="934">
        <v>46</v>
      </c>
      <c r="DR102" s="892"/>
      <c r="DS102" s="892"/>
      <c r="DT102" s="892"/>
      <c r="DU102" s="935"/>
      <c r="DV102" s="958"/>
      <c r="DW102" s="959"/>
      <c r="DX102" s="959"/>
      <c r="DY102" s="959"/>
      <c r="DZ102" s="960"/>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419</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420</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963" t="s">
        <v>423</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424</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2">
      <c r="A109" s="956" t="s">
        <v>425</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426</v>
      </c>
      <c r="AB109" s="937"/>
      <c r="AC109" s="937"/>
      <c r="AD109" s="937"/>
      <c r="AE109" s="938"/>
      <c r="AF109" s="936" t="s">
        <v>308</v>
      </c>
      <c r="AG109" s="937"/>
      <c r="AH109" s="937"/>
      <c r="AI109" s="937"/>
      <c r="AJ109" s="938"/>
      <c r="AK109" s="936" t="s">
        <v>307</v>
      </c>
      <c r="AL109" s="937"/>
      <c r="AM109" s="937"/>
      <c r="AN109" s="937"/>
      <c r="AO109" s="938"/>
      <c r="AP109" s="936" t="s">
        <v>427</v>
      </c>
      <c r="AQ109" s="937"/>
      <c r="AR109" s="937"/>
      <c r="AS109" s="937"/>
      <c r="AT109" s="939"/>
      <c r="AU109" s="956" t="s">
        <v>425</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426</v>
      </c>
      <c r="BR109" s="937"/>
      <c r="BS109" s="937"/>
      <c r="BT109" s="937"/>
      <c r="BU109" s="938"/>
      <c r="BV109" s="936" t="s">
        <v>308</v>
      </c>
      <c r="BW109" s="937"/>
      <c r="BX109" s="937"/>
      <c r="BY109" s="937"/>
      <c r="BZ109" s="938"/>
      <c r="CA109" s="936" t="s">
        <v>307</v>
      </c>
      <c r="CB109" s="937"/>
      <c r="CC109" s="937"/>
      <c r="CD109" s="937"/>
      <c r="CE109" s="938"/>
      <c r="CF109" s="957" t="s">
        <v>427</v>
      </c>
      <c r="CG109" s="957"/>
      <c r="CH109" s="957"/>
      <c r="CI109" s="957"/>
      <c r="CJ109" s="957"/>
      <c r="CK109" s="936" t="s">
        <v>428</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426</v>
      </c>
      <c r="DH109" s="937"/>
      <c r="DI109" s="937"/>
      <c r="DJ109" s="937"/>
      <c r="DK109" s="938"/>
      <c r="DL109" s="936" t="s">
        <v>308</v>
      </c>
      <c r="DM109" s="937"/>
      <c r="DN109" s="937"/>
      <c r="DO109" s="937"/>
      <c r="DP109" s="938"/>
      <c r="DQ109" s="936" t="s">
        <v>307</v>
      </c>
      <c r="DR109" s="937"/>
      <c r="DS109" s="937"/>
      <c r="DT109" s="937"/>
      <c r="DU109" s="938"/>
      <c r="DV109" s="936" t="s">
        <v>427</v>
      </c>
      <c r="DW109" s="937"/>
      <c r="DX109" s="937"/>
      <c r="DY109" s="937"/>
      <c r="DZ109" s="939"/>
    </row>
    <row r="110" spans="1:131" s="246" customFormat="1" ht="26.25" customHeight="1" x14ac:dyDescent="0.2">
      <c r="A110" s="940" t="s">
        <v>429</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1075083</v>
      </c>
      <c r="AB110" s="944"/>
      <c r="AC110" s="944"/>
      <c r="AD110" s="944"/>
      <c r="AE110" s="945"/>
      <c r="AF110" s="946">
        <v>1150692</v>
      </c>
      <c r="AG110" s="944"/>
      <c r="AH110" s="944"/>
      <c r="AI110" s="944"/>
      <c r="AJ110" s="945"/>
      <c r="AK110" s="946">
        <v>1409718</v>
      </c>
      <c r="AL110" s="944"/>
      <c r="AM110" s="944"/>
      <c r="AN110" s="944"/>
      <c r="AO110" s="945"/>
      <c r="AP110" s="947">
        <v>24.7</v>
      </c>
      <c r="AQ110" s="948"/>
      <c r="AR110" s="948"/>
      <c r="AS110" s="948"/>
      <c r="AT110" s="949"/>
      <c r="AU110" s="950" t="s">
        <v>73</v>
      </c>
      <c r="AV110" s="951"/>
      <c r="AW110" s="951"/>
      <c r="AX110" s="951"/>
      <c r="AY110" s="951"/>
      <c r="AZ110" s="992" t="s">
        <v>430</v>
      </c>
      <c r="BA110" s="941"/>
      <c r="BB110" s="941"/>
      <c r="BC110" s="941"/>
      <c r="BD110" s="941"/>
      <c r="BE110" s="941"/>
      <c r="BF110" s="941"/>
      <c r="BG110" s="941"/>
      <c r="BH110" s="941"/>
      <c r="BI110" s="941"/>
      <c r="BJ110" s="941"/>
      <c r="BK110" s="941"/>
      <c r="BL110" s="941"/>
      <c r="BM110" s="941"/>
      <c r="BN110" s="941"/>
      <c r="BO110" s="941"/>
      <c r="BP110" s="942"/>
      <c r="BQ110" s="978">
        <v>12209870</v>
      </c>
      <c r="BR110" s="979"/>
      <c r="BS110" s="979"/>
      <c r="BT110" s="979"/>
      <c r="BU110" s="979"/>
      <c r="BV110" s="979">
        <v>12583582</v>
      </c>
      <c r="BW110" s="979"/>
      <c r="BX110" s="979"/>
      <c r="BY110" s="979"/>
      <c r="BZ110" s="979"/>
      <c r="CA110" s="979">
        <v>12464096</v>
      </c>
      <c r="CB110" s="979"/>
      <c r="CC110" s="979"/>
      <c r="CD110" s="979"/>
      <c r="CE110" s="979"/>
      <c r="CF110" s="993">
        <v>218.7</v>
      </c>
      <c r="CG110" s="994"/>
      <c r="CH110" s="994"/>
      <c r="CI110" s="994"/>
      <c r="CJ110" s="994"/>
      <c r="CK110" s="995" t="s">
        <v>431</v>
      </c>
      <c r="CL110" s="996"/>
      <c r="CM110" s="975" t="s">
        <v>432</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v>154528</v>
      </c>
      <c r="DH110" s="979"/>
      <c r="DI110" s="979"/>
      <c r="DJ110" s="979"/>
      <c r="DK110" s="979"/>
      <c r="DL110" s="979">
        <v>139208</v>
      </c>
      <c r="DM110" s="979"/>
      <c r="DN110" s="979"/>
      <c r="DO110" s="979"/>
      <c r="DP110" s="979"/>
      <c r="DQ110" s="979">
        <v>135425</v>
      </c>
      <c r="DR110" s="979"/>
      <c r="DS110" s="979"/>
      <c r="DT110" s="979"/>
      <c r="DU110" s="979"/>
      <c r="DV110" s="980">
        <v>2.4</v>
      </c>
      <c r="DW110" s="980"/>
      <c r="DX110" s="980"/>
      <c r="DY110" s="980"/>
      <c r="DZ110" s="981"/>
    </row>
    <row r="111" spans="1:131" s="246" customFormat="1" ht="26.25" customHeight="1" x14ac:dyDescent="0.2">
      <c r="A111" s="982" t="s">
        <v>433</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130</v>
      </c>
      <c r="AB111" s="986"/>
      <c r="AC111" s="986"/>
      <c r="AD111" s="986"/>
      <c r="AE111" s="987"/>
      <c r="AF111" s="988" t="s">
        <v>130</v>
      </c>
      <c r="AG111" s="986"/>
      <c r="AH111" s="986"/>
      <c r="AI111" s="986"/>
      <c r="AJ111" s="987"/>
      <c r="AK111" s="988" t="s">
        <v>130</v>
      </c>
      <c r="AL111" s="986"/>
      <c r="AM111" s="986"/>
      <c r="AN111" s="986"/>
      <c r="AO111" s="987"/>
      <c r="AP111" s="989" t="s">
        <v>130</v>
      </c>
      <c r="AQ111" s="990"/>
      <c r="AR111" s="990"/>
      <c r="AS111" s="990"/>
      <c r="AT111" s="991"/>
      <c r="AU111" s="952"/>
      <c r="AV111" s="953"/>
      <c r="AW111" s="953"/>
      <c r="AX111" s="953"/>
      <c r="AY111" s="953"/>
      <c r="AZ111" s="1001" t="s">
        <v>434</v>
      </c>
      <c r="BA111" s="1002"/>
      <c r="BB111" s="1002"/>
      <c r="BC111" s="1002"/>
      <c r="BD111" s="1002"/>
      <c r="BE111" s="1002"/>
      <c r="BF111" s="1002"/>
      <c r="BG111" s="1002"/>
      <c r="BH111" s="1002"/>
      <c r="BI111" s="1002"/>
      <c r="BJ111" s="1002"/>
      <c r="BK111" s="1002"/>
      <c r="BL111" s="1002"/>
      <c r="BM111" s="1002"/>
      <c r="BN111" s="1002"/>
      <c r="BO111" s="1002"/>
      <c r="BP111" s="1003"/>
      <c r="BQ111" s="971">
        <v>167072</v>
      </c>
      <c r="BR111" s="972"/>
      <c r="BS111" s="972"/>
      <c r="BT111" s="972"/>
      <c r="BU111" s="972"/>
      <c r="BV111" s="972">
        <v>148062</v>
      </c>
      <c r="BW111" s="972"/>
      <c r="BX111" s="972"/>
      <c r="BY111" s="972"/>
      <c r="BZ111" s="972"/>
      <c r="CA111" s="972">
        <v>141190</v>
      </c>
      <c r="CB111" s="972"/>
      <c r="CC111" s="972"/>
      <c r="CD111" s="972"/>
      <c r="CE111" s="972"/>
      <c r="CF111" s="966">
        <v>2.5</v>
      </c>
      <c r="CG111" s="967"/>
      <c r="CH111" s="967"/>
      <c r="CI111" s="967"/>
      <c r="CJ111" s="967"/>
      <c r="CK111" s="997"/>
      <c r="CL111" s="998"/>
      <c r="CM111" s="968" t="s">
        <v>435</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130</v>
      </c>
      <c r="DH111" s="972"/>
      <c r="DI111" s="972"/>
      <c r="DJ111" s="972"/>
      <c r="DK111" s="972"/>
      <c r="DL111" s="972" t="s">
        <v>130</v>
      </c>
      <c r="DM111" s="972"/>
      <c r="DN111" s="972"/>
      <c r="DO111" s="972"/>
      <c r="DP111" s="972"/>
      <c r="DQ111" s="972" t="s">
        <v>130</v>
      </c>
      <c r="DR111" s="972"/>
      <c r="DS111" s="972"/>
      <c r="DT111" s="972"/>
      <c r="DU111" s="972"/>
      <c r="DV111" s="973" t="s">
        <v>130</v>
      </c>
      <c r="DW111" s="973"/>
      <c r="DX111" s="973"/>
      <c r="DY111" s="973"/>
      <c r="DZ111" s="974"/>
    </row>
    <row r="112" spans="1:131" s="246" customFormat="1" ht="26.25" customHeight="1" x14ac:dyDescent="0.2">
      <c r="A112" s="1004" t="s">
        <v>436</v>
      </c>
      <c r="B112" s="1005"/>
      <c r="C112" s="1002" t="s">
        <v>437</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130</v>
      </c>
      <c r="AB112" s="1011"/>
      <c r="AC112" s="1011"/>
      <c r="AD112" s="1011"/>
      <c r="AE112" s="1012"/>
      <c r="AF112" s="1013" t="s">
        <v>130</v>
      </c>
      <c r="AG112" s="1011"/>
      <c r="AH112" s="1011"/>
      <c r="AI112" s="1011"/>
      <c r="AJ112" s="1012"/>
      <c r="AK112" s="1013" t="s">
        <v>130</v>
      </c>
      <c r="AL112" s="1011"/>
      <c r="AM112" s="1011"/>
      <c r="AN112" s="1011"/>
      <c r="AO112" s="1012"/>
      <c r="AP112" s="1014" t="s">
        <v>130</v>
      </c>
      <c r="AQ112" s="1015"/>
      <c r="AR112" s="1015"/>
      <c r="AS112" s="1015"/>
      <c r="AT112" s="1016"/>
      <c r="AU112" s="952"/>
      <c r="AV112" s="953"/>
      <c r="AW112" s="953"/>
      <c r="AX112" s="953"/>
      <c r="AY112" s="953"/>
      <c r="AZ112" s="1001" t="s">
        <v>438</v>
      </c>
      <c r="BA112" s="1002"/>
      <c r="BB112" s="1002"/>
      <c r="BC112" s="1002"/>
      <c r="BD112" s="1002"/>
      <c r="BE112" s="1002"/>
      <c r="BF112" s="1002"/>
      <c r="BG112" s="1002"/>
      <c r="BH112" s="1002"/>
      <c r="BI112" s="1002"/>
      <c r="BJ112" s="1002"/>
      <c r="BK112" s="1002"/>
      <c r="BL112" s="1002"/>
      <c r="BM112" s="1002"/>
      <c r="BN112" s="1002"/>
      <c r="BO112" s="1002"/>
      <c r="BP112" s="1003"/>
      <c r="BQ112" s="971">
        <v>1904220</v>
      </c>
      <c r="BR112" s="972"/>
      <c r="BS112" s="972"/>
      <c r="BT112" s="972"/>
      <c r="BU112" s="972"/>
      <c r="BV112" s="972">
        <v>1585972</v>
      </c>
      <c r="BW112" s="972"/>
      <c r="BX112" s="972"/>
      <c r="BY112" s="972"/>
      <c r="BZ112" s="972"/>
      <c r="CA112" s="972">
        <v>1246926</v>
      </c>
      <c r="CB112" s="972"/>
      <c r="CC112" s="972"/>
      <c r="CD112" s="972"/>
      <c r="CE112" s="972"/>
      <c r="CF112" s="966">
        <v>21.9</v>
      </c>
      <c r="CG112" s="967"/>
      <c r="CH112" s="967"/>
      <c r="CI112" s="967"/>
      <c r="CJ112" s="967"/>
      <c r="CK112" s="997"/>
      <c r="CL112" s="998"/>
      <c r="CM112" s="968" t="s">
        <v>439</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130</v>
      </c>
      <c r="DH112" s="972"/>
      <c r="DI112" s="972"/>
      <c r="DJ112" s="972"/>
      <c r="DK112" s="972"/>
      <c r="DL112" s="972" t="s">
        <v>130</v>
      </c>
      <c r="DM112" s="972"/>
      <c r="DN112" s="972"/>
      <c r="DO112" s="972"/>
      <c r="DP112" s="972"/>
      <c r="DQ112" s="972" t="s">
        <v>130</v>
      </c>
      <c r="DR112" s="972"/>
      <c r="DS112" s="972"/>
      <c r="DT112" s="972"/>
      <c r="DU112" s="972"/>
      <c r="DV112" s="973" t="s">
        <v>130</v>
      </c>
      <c r="DW112" s="973"/>
      <c r="DX112" s="973"/>
      <c r="DY112" s="973"/>
      <c r="DZ112" s="974"/>
    </row>
    <row r="113" spans="1:130" s="246" customFormat="1" ht="26.25" customHeight="1" x14ac:dyDescent="0.2">
      <c r="A113" s="1006"/>
      <c r="B113" s="1007"/>
      <c r="C113" s="1002" t="s">
        <v>440</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211223</v>
      </c>
      <c r="AB113" s="986"/>
      <c r="AC113" s="986"/>
      <c r="AD113" s="986"/>
      <c r="AE113" s="987"/>
      <c r="AF113" s="988">
        <v>202739</v>
      </c>
      <c r="AG113" s="986"/>
      <c r="AH113" s="986"/>
      <c r="AI113" s="986"/>
      <c r="AJ113" s="987"/>
      <c r="AK113" s="988">
        <v>135294</v>
      </c>
      <c r="AL113" s="986"/>
      <c r="AM113" s="986"/>
      <c r="AN113" s="986"/>
      <c r="AO113" s="987"/>
      <c r="AP113" s="989">
        <v>2.4</v>
      </c>
      <c r="AQ113" s="990"/>
      <c r="AR113" s="990"/>
      <c r="AS113" s="990"/>
      <c r="AT113" s="991"/>
      <c r="AU113" s="952"/>
      <c r="AV113" s="953"/>
      <c r="AW113" s="953"/>
      <c r="AX113" s="953"/>
      <c r="AY113" s="953"/>
      <c r="AZ113" s="1001" t="s">
        <v>441</v>
      </c>
      <c r="BA113" s="1002"/>
      <c r="BB113" s="1002"/>
      <c r="BC113" s="1002"/>
      <c r="BD113" s="1002"/>
      <c r="BE113" s="1002"/>
      <c r="BF113" s="1002"/>
      <c r="BG113" s="1002"/>
      <c r="BH113" s="1002"/>
      <c r="BI113" s="1002"/>
      <c r="BJ113" s="1002"/>
      <c r="BK113" s="1002"/>
      <c r="BL113" s="1002"/>
      <c r="BM113" s="1002"/>
      <c r="BN113" s="1002"/>
      <c r="BO113" s="1002"/>
      <c r="BP113" s="1003"/>
      <c r="BQ113" s="971">
        <v>180574</v>
      </c>
      <c r="BR113" s="972"/>
      <c r="BS113" s="972"/>
      <c r="BT113" s="972"/>
      <c r="BU113" s="972"/>
      <c r="BV113" s="972">
        <v>162802</v>
      </c>
      <c r="BW113" s="972"/>
      <c r="BX113" s="972"/>
      <c r="BY113" s="972"/>
      <c r="BZ113" s="972"/>
      <c r="CA113" s="972">
        <v>1301635</v>
      </c>
      <c r="CB113" s="972"/>
      <c r="CC113" s="972"/>
      <c r="CD113" s="972"/>
      <c r="CE113" s="972"/>
      <c r="CF113" s="966">
        <v>22.8</v>
      </c>
      <c r="CG113" s="967"/>
      <c r="CH113" s="967"/>
      <c r="CI113" s="967"/>
      <c r="CJ113" s="967"/>
      <c r="CK113" s="997"/>
      <c r="CL113" s="998"/>
      <c r="CM113" s="968" t="s">
        <v>442</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130</v>
      </c>
      <c r="DH113" s="1011"/>
      <c r="DI113" s="1011"/>
      <c r="DJ113" s="1011"/>
      <c r="DK113" s="1012"/>
      <c r="DL113" s="1013" t="s">
        <v>130</v>
      </c>
      <c r="DM113" s="1011"/>
      <c r="DN113" s="1011"/>
      <c r="DO113" s="1011"/>
      <c r="DP113" s="1012"/>
      <c r="DQ113" s="1013" t="s">
        <v>130</v>
      </c>
      <c r="DR113" s="1011"/>
      <c r="DS113" s="1011"/>
      <c r="DT113" s="1011"/>
      <c r="DU113" s="1012"/>
      <c r="DV113" s="1014" t="s">
        <v>130</v>
      </c>
      <c r="DW113" s="1015"/>
      <c r="DX113" s="1015"/>
      <c r="DY113" s="1015"/>
      <c r="DZ113" s="1016"/>
    </row>
    <row r="114" spans="1:130" s="246" customFormat="1" ht="26.25" customHeight="1" x14ac:dyDescent="0.2">
      <c r="A114" s="1006"/>
      <c r="B114" s="1007"/>
      <c r="C114" s="1002" t="s">
        <v>443</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31262</v>
      </c>
      <c r="AB114" s="1011"/>
      <c r="AC114" s="1011"/>
      <c r="AD114" s="1011"/>
      <c r="AE114" s="1012"/>
      <c r="AF114" s="1013">
        <v>21897</v>
      </c>
      <c r="AG114" s="1011"/>
      <c r="AH114" s="1011"/>
      <c r="AI114" s="1011"/>
      <c r="AJ114" s="1012"/>
      <c r="AK114" s="1013">
        <v>119001</v>
      </c>
      <c r="AL114" s="1011"/>
      <c r="AM114" s="1011"/>
      <c r="AN114" s="1011"/>
      <c r="AO114" s="1012"/>
      <c r="AP114" s="1014">
        <v>2.1</v>
      </c>
      <c r="AQ114" s="1015"/>
      <c r="AR114" s="1015"/>
      <c r="AS114" s="1015"/>
      <c r="AT114" s="1016"/>
      <c r="AU114" s="952"/>
      <c r="AV114" s="953"/>
      <c r="AW114" s="953"/>
      <c r="AX114" s="953"/>
      <c r="AY114" s="953"/>
      <c r="AZ114" s="1001" t="s">
        <v>444</v>
      </c>
      <c r="BA114" s="1002"/>
      <c r="BB114" s="1002"/>
      <c r="BC114" s="1002"/>
      <c r="BD114" s="1002"/>
      <c r="BE114" s="1002"/>
      <c r="BF114" s="1002"/>
      <c r="BG114" s="1002"/>
      <c r="BH114" s="1002"/>
      <c r="BI114" s="1002"/>
      <c r="BJ114" s="1002"/>
      <c r="BK114" s="1002"/>
      <c r="BL114" s="1002"/>
      <c r="BM114" s="1002"/>
      <c r="BN114" s="1002"/>
      <c r="BO114" s="1002"/>
      <c r="BP114" s="1003"/>
      <c r="BQ114" s="971">
        <v>1938765</v>
      </c>
      <c r="BR114" s="972"/>
      <c r="BS114" s="972"/>
      <c r="BT114" s="972"/>
      <c r="BU114" s="972"/>
      <c r="BV114" s="972">
        <v>1710367</v>
      </c>
      <c r="BW114" s="972"/>
      <c r="BX114" s="972"/>
      <c r="BY114" s="972"/>
      <c r="BZ114" s="972"/>
      <c r="CA114" s="972">
        <v>1535441</v>
      </c>
      <c r="CB114" s="972"/>
      <c r="CC114" s="972"/>
      <c r="CD114" s="972"/>
      <c r="CE114" s="972"/>
      <c r="CF114" s="966">
        <v>26.9</v>
      </c>
      <c r="CG114" s="967"/>
      <c r="CH114" s="967"/>
      <c r="CI114" s="967"/>
      <c r="CJ114" s="967"/>
      <c r="CK114" s="997"/>
      <c r="CL114" s="998"/>
      <c r="CM114" s="968" t="s">
        <v>445</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130</v>
      </c>
      <c r="DH114" s="1011"/>
      <c r="DI114" s="1011"/>
      <c r="DJ114" s="1011"/>
      <c r="DK114" s="1012"/>
      <c r="DL114" s="1013" t="s">
        <v>130</v>
      </c>
      <c r="DM114" s="1011"/>
      <c r="DN114" s="1011"/>
      <c r="DO114" s="1011"/>
      <c r="DP114" s="1012"/>
      <c r="DQ114" s="1013" t="s">
        <v>130</v>
      </c>
      <c r="DR114" s="1011"/>
      <c r="DS114" s="1011"/>
      <c r="DT114" s="1011"/>
      <c r="DU114" s="1012"/>
      <c r="DV114" s="1014" t="s">
        <v>130</v>
      </c>
      <c r="DW114" s="1015"/>
      <c r="DX114" s="1015"/>
      <c r="DY114" s="1015"/>
      <c r="DZ114" s="1016"/>
    </row>
    <row r="115" spans="1:130" s="246" customFormat="1" ht="26.25" customHeight="1" x14ac:dyDescent="0.2">
      <c r="A115" s="1006"/>
      <c r="B115" s="1007"/>
      <c r="C115" s="1002" t="s">
        <v>446</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12409</v>
      </c>
      <c r="AB115" s="986"/>
      <c r="AC115" s="986"/>
      <c r="AD115" s="986"/>
      <c r="AE115" s="987"/>
      <c r="AF115" s="988">
        <v>11629</v>
      </c>
      <c r="AG115" s="986"/>
      <c r="AH115" s="986"/>
      <c r="AI115" s="986"/>
      <c r="AJ115" s="987"/>
      <c r="AK115" s="988">
        <v>10616</v>
      </c>
      <c r="AL115" s="986"/>
      <c r="AM115" s="986"/>
      <c r="AN115" s="986"/>
      <c r="AO115" s="987"/>
      <c r="AP115" s="989">
        <v>0.2</v>
      </c>
      <c r="AQ115" s="990"/>
      <c r="AR115" s="990"/>
      <c r="AS115" s="990"/>
      <c r="AT115" s="991"/>
      <c r="AU115" s="952"/>
      <c r="AV115" s="953"/>
      <c r="AW115" s="953"/>
      <c r="AX115" s="953"/>
      <c r="AY115" s="953"/>
      <c r="AZ115" s="1001" t="s">
        <v>447</v>
      </c>
      <c r="BA115" s="1002"/>
      <c r="BB115" s="1002"/>
      <c r="BC115" s="1002"/>
      <c r="BD115" s="1002"/>
      <c r="BE115" s="1002"/>
      <c r="BF115" s="1002"/>
      <c r="BG115" s="1002"/>
      <c r="BH115" s="1002"/>
      <c r="BI115" s="1002"/>
      <c r="BJ115" s="1002"/>
      <c r="BK115" s="1002"/>
      <c r="BL115" s="1002"/>
      <c r="BM115" s="1002"/>
      <c r="BN115" s="1002"/>
      <c r="BO115" s="1002"/>
      <c r="BP115" s="1003"/>
      <c r="BQ115" s="971" t="s">
        <v>130</v>
      </c>
      <c r="BR115" s="972"/>
      <c r="BS115" s="972"/>
      <c r="BT115" s="972"/>
      <c r="BU115" s="972"/>
      <c r="BV115" s="972" t="s">
        <v>130</v>
      </c>
      <c r="BW115" s="972"/>
      <c r="BX115" s="972"/>
      <c r="BY115" s="972"/>
      <c r="BZ115" s="972"/>
      <c r="CA115" s="972">
        <v>45562</v>
      </c>
      <c r="CB115" s="972"/>
      <c r="CC115" s="972"/>
      <c r="CD115" s="972"/>
      <c r="CE115" s="972"/>
      <c r="CF115" s="966">
        <v>0.8</v>
      </c>
      <c r="CG115" s="967"/>
      <c r="CH115" s="967"/>
      <c r="CI115" s="967"/>
      <c r="CJ115" s="967"/>
      <c r="CK115" s="997"/>
      <c r="CL115" s="998"/>
      <c r="CM115" s="1001" t="s">
        <v>448</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130</v>
      </c>
      <c r="DH115" s="1011"/>
      <c r="DI115" s="1011"/>
      <c r="DJ115" s="1011"/>
      <c r="DK115" s="1012"/>
      <c r="DL115" s="1013" t="s">
        <v>130</v>
      </c>
      <c r="DM115" s="1011"/>
      <c r="DN115" s="1011"/>
      <c r="DO115" s="1011"/>
      <c r="DP115" s="1012"/>
      <c r="DQ115" s="1013" t="s">
        <v>130</v>
      </c>
      <c r="DR115" s="1011"/>
      <c r="DS115" s="1011"/>
      <c r="DT115" s="1011"/>
      <c r="DU115" s="1012"/>
      <c r="DV115" s="1014" t="s">
        <v>130</v>
      </c>
      <c r="DW115" s="1015"/>
      <c r="DX115" s="1015"/>
      <c r="DY115" s="1015"/>
      <c r="DZ115" s="1016"/>
    </row>
    <row r="116" spans="1:130" s="246" customFormat="1" ht="26.25" customHeight="1" x14ac:dyDescent="0.2">
      <c r="A116" s="1008"/>
      <c r="B116" s="1009"/>
      <c r="C116" s="1017" t="s">
        <v>449</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130</v>
      </c>
      <c r="AB116" s="1011"/>
      <c r="AC116" s="1011"/>
      <c r="AD116" s="1011"/>
      <c r="AE116" s="1012"/>
      <c r="AF116" s="1013">
        <v>163</v>
      </c>
      <c r="AG116" s="1011"/>
      <c r="AH116" s="1011"/>
      <c r="AI116" s="1011"/>
      <c r="AJ116" s="1012"/>
      <c r="AK116" s="1013">
        <v>329</v>
      </c>
      <c r="AL116" s="1011"/>
      <c r="AM116" s="1011"/>
      <c r="AN116" s="1011"/>
      <c r="AO116" s="1012"/>
      <c r="AP116" s="1014">
        <v>0</v>
      </c>
      <c r="AQ116" s="1015"/>
      <c r="AR116" s="1015"/>
      <c r="AS116" s="1015"/>
      <c r="AT116" s="1016"/>
      <c r="AU116" s="952"/>
      <c r="AV116" s="953"/>
      <c r="AW116" s="953"/>
      <c r="AX116" s="953"/>
      <c r="AY116" s="953"/>
      <c r="AZ116" s="1019" t="s">
        <v>450</v>
      </c>
      <c r="BA116" s="1020"/>
      <c r="BB116" s="1020"/>
      <c r="BC116" s="1020"/>
      <c r="BD116" s="1020"/>
      <c r="BE116" s="1020"/>
      <c r="BF116" s="1020"/>
      <c r="BG116" s="1020"/>
      <c r="BH116" s="1020"/>
      <c r="BI116" s="1020"/>
      <c r="BJ116" s="1020"/>
      <c r="BK116" s="1020"/>
      <c r="BL116" s="1020"/>
      <c r="BM116" s="1020"/>
      <c r="BN116" s="1020"/>
      <c r="BO116" s="1020"/>
      <c r="BP116" s="1021"/>
      <c r="BQ116" s="971" t="s">
        <v>130</v>
      </c>
      <c r="BR116" s="972"/>
      <c r="BS116" s="972"/>
      <c r="BT116" s="972"/>
      <c r="BU116" s="972"/>
      <c r="BV116" s="972" t="s">
        <v>130</v>
      </c>
      <c r="BW116" s="972"/>
      <c r="BX116" s="972"/>
      <c r="BY116" s="972"/>
      <c r="BZ116" s="972"/>
      <c r="CA116" s="972" t="s">
        <v>130</v>
      </c>
      <c r="CB116" s="972"/>
      <c r="CC116" s="972"/>
      <c r="CD116" s="972"/>
      <c r="CE116" s="972"/>
      <c r="CF116" s="966" t="s">
        <v>130</v>
      </c>
      <c r="CG116" s="967"/>
      <c r="CH116" s="967"/>
      <c r="CI116" s="967"/>
      <c r="CJ116" s="967"/>
      <c r="CK116" s="997"/>
      <c r="CL116" s="998"/>
      <c r="CM116" s="968" t="s">
        <v>451</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130</v>
      </c>
      <c r="DH116" s="1011"/>
      <c r="DI116" s="1011"/>
      <c r="DJ116" s="1011"/>
      <c r="DK116" s="1012"/>
      <c r="DL116" s="1013" t="s">
        <v>130</v>
      </c>
      <c r="DM116" s="1011"/>
      <c r="DN116" s="1011"/>
      <c r="DO116" s="1011"/>
      <c r="DP116" s="1012"/>
      <c r="DQ116" s="1013" t="s">
        <v>130</v>
      </c>
      <c r="DR116" s="1011"/>
      <c r="DS116" s="1011"/>
      <c r="DT116" s="1011"/>
      <c r="DU116" s="1012"/>
      <c r="DV116" s="1014" t="s">
        <v>130</v>
      </c>
      <c r="DW116" s="1015"/>
      <c r="DX116" s="1015"/>
      <c r="DY116" s="1015"/>
      <c r="DZ116" s="1016"/>
    </row>
    <row r="117" spans="1:130" s="246" customFormat="1" ht="26.25" customHeight="1" x14ac:dyDescent="0.2">
      <c r="A117" s="956" t="s">
        <v>191</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452</v>
      </c>
      <c r="Z117" s="938"/>
      <c r="AA117" s="1028">
        <v>1329977</v>
      </c>
      <c r="AB117" s="1029"/>
      <c r="AC117" s="1029"/>
      <c r="AD117" s="1029"/>
      <c r="AE117" s="1030"/>
      <c r="AF117" s="1031">
        <v>1387120</v>
      </c>
      <c r="AG117" s="1029"/>
      <c r="AH117" s="1029"/>
      <c r="AI117" s="1029"/>
      <c r="AJ117" s="1030"/>
      <c r="AK117" s="1031">
        <v>1674958</v>
      </c>
      <c r="AL117" s="1029"/>
      <c r="AM117" s="1029"/>
      <c r="AN117" s="1029"/>
      <c r="AO117" s="1030"/>
      <c r="AP117" s="1032"/>
      <c r="AQ117" s="1033"/>
      <c r="AR117" s="1033"/>
      <c r="AS117" s="1033"/>
      <c r="AT117" s="1034"/>
      <c r="AU117" s="952"/>
      <c r="AV117" s="953"/>
      <c r="AW117" s="953"/>
      <c r="AX117" s="953"/>
      <c r="AY117" s="953"/>
      <c r="AZ117" s="1019" t="s">
        <v>453</v>
      </c>
      <c r="BA117" s="1020"/>
      <c r="BB117" s="1020"/>
      <c r="BC117" s="1020"/>
      <c r="BD117" s="1020"/>
      <c r="BE117" s="1020"/>
      <c r="BF117" s="1020"/>
      <c r="BG117" s="1020"/>
      <c r="BH117" s="1020"/>
      <c r="BI117" s="1020"/>
      <c r="BJ117" s="1020"/>
      <c r="BK117" s="1020"/>
      <c r="BL117" s="1020"/>
      <c r="BM117" s="1020"/>
      <c r="BN117" s="1020"/>
      <c r="BO117" s="1020"/>
      <c r="BP117" s="1021"/>
      <c r="BQ117" s="971" t="s">
        <v>130</v>
      </c>
      <c r="BR117" s="972"/>
      <c r="BS117" s="972"/>
      <c r="BT117" s="972"/>
      <c r="BU117" s="972"/>
      <c r="BV117" s="972" t="s">
        <v>130</v>
      </c>
      <c r="BW117" s="972"/>
      <c r="BX117" s="972"/>
      <c r="BY117" s="972"/>
      <c r="BZ117" s="972"/>
      <c r="CA117" s="972" t="s">
        <v>130</v>
      </c>
      <c r="CB117" s="972"/>
      <c r="CC117" s="972"/>
      <c r="CD117" s="972"/>
      <c r="CE117" s="972"/>
      <c r="CF117" s="966" t="s">
        <v>130</v>
      </c>
      <c r="CG117" s="967"/>
      <c r="CH117" s="967"/>
      <c r="CI117" s="967"/>
      <c r="CJ117" s="967"/>
      <c r="CK117" s="997"/>
      <c r="CL117" s="998"/>
      <c r="CM117" s="968" t="s">
        <v>454</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130</v>
      </c>
      <c r="DH117" s="1011"/>
      <c r="DI117" s="1011"/>
      <c r="DJ117" s="1011"/>
      <c r="DK117" s="1012"/>
      <c r="DL117" s="1013" t="s">
        <v>130</v>
      </c>
      <c r="DM117" s="1011"/>
      <c r="DN117" s="1011"/>
      <c r="DO117" s="1011"/>
      <c r="DP117" s="1012"/>
      <c r="DQ117" s="1013" t="s">
        <v>130</v>
      </c>
      <c r="DR117" s="1011"/>
      <c r="DS117" s="1011"/>
      <c r="DT117" s="1011"/>
      <c r="DU117" s="1012"/>
      <c r="DV117" s="1014" t="s">
        <v>130</v>
      </c>
      <c r="DW117" s="1015"/>
      <c r="DX117" s="1015"/>
      <c r="DY117" s="1015"/>
      <c r="DZ117" s="1016"/>
    </row>
    <row r="118" spans="1:130" s="246" customFormat="1" ht="26.25" customHeight="1" x14ac:dyDescent="0.2">
      <c r="A118" s="956" t="s">
        <v>428</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426</v>
      </c>
      <c r="AB118" s="937"/>
      <c r="AC118" s="937"/>
      <c r="AD118" s="937"/>
      <c r="AE118" s="938"/>
      <c r="AF118" s="936" t="s">
        <v>308</v>
      </c>
      <c r="AG118" s="937"/>
      <c r="AH118" s="937"/>
      <c r="AI118" s="937"/>
      <c r="AJ118" s="938"/>
      <c r="AK118" s="936" t="s">
        <v>307</v>
      </c>
      <c r="AL118" s="937"/>
      <c r="AM118" s="937"/>
      <c r="AN118" s="937"/>
      <c r="AO118" s="938"/>
      <c r="AP118" s="1023" t="s">
        <v>427</v>
      </c>
      <c r="AQ118" s="1024"/>
      <c r="AR118" s="1024"/>
      <c r="AS118" s="1024"/>
      <c r="AT118" s="1025"/>
      <c r="AU118" s="952"/>
      <c r="AV118" s="953"/>
      <c r="AW118" s="953"/>
      <c r="AX118" s="953"/>
      <c r="AY118" s="953"/>
      <c r="AZ118" s="1026" t="s">
        <v>455</v>
      </c>
      <c r="BA118" s="1017"/>
      <c r="BB118" s="1017"/>
      <c r="BC118" s="1017"/>
      <c r="BD118" s="1017"/>
      <c r="BE118" s="1017"/>
      <c r="BF118" s="1017"/>
      <c r="BG118" s="1017"/>
      <c r="BH118" s="1017"/>
      <c r="BI118" s="1017"/>
      <c r="BJ118" s="1017"/>
      <c r="BK118" s="1017"/>
      <c r="BL118" s="1017"/>
      <c r="BM118" s="1017"/>
      <c r="BN118" s="1017"/>
      <c r="BO118" s="1017"/>
      <c r="BP118" s="1018"/>
      <c r="BQ118" s="1049" t="s">
        <v>130</v>
      </c>
      <c r="BR118" s="1050"/>
      <c r="BS118" s="1050"/>
      <c r="BT118" s="1050"/>
      <c r="BU118" s="1050"/>
      <c r="BV118" s="1050" t="s">
        <v>130</v>
      </c>
      <c r="BW118" s="1050"/>
      <c r="BX118" s="1050"/>
      <c r="BY118" s="1050"/>
      <c r="BZ118" s="1050"/>
      <c r="CA118" s="1050" t="s">
        <v>130</v>
      </c>
      <c r="CB118" s="1050"/>
      <c r="CC118" s="1050"/>
      <c r="CD118" s="1050"/>
      <c r="CE118" s="1050"/>
      <c r="CF118" s="966" t="s">
        <v>130</v>
      </c>
      <c r="CG118" s="967"/>
      <c r="CH118" s="967"/>
      <c r="CI118" s="967"/>
      <c r="CJ118" s="967"/>
      <c r="CK118" s="997"/>
      <c r="CL118" s="998"/>
      <c r="CM118" s="968" t="s">
        <v>456</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130</v>
      </c>
      <c r="DH118" s="1011"/>
      <c r="DI118" s="1011"/>
      <c r="DJ118" s="1011"/>
      <c r="DK118" s="1012"/>
      <c r="DL118" s="1013" t="s">
        <v>130</v>
      </c>
      <c r="DM118" s="1011"/>
      <c r="DN118" s="1011"/>
      <c r="DO118" s="1011"/>
      <c r="DP118" s="1012"/>
      <c r="DQ118" s="1013" t="s">
        <v>130</v>
      </c>
      <c r="DR118" s="1011"/>
      <c r="DS118" s="1011"/>
      <c r="DT118" s="1011"/>
      <c r="DU118" s="1012"/>
      <c r="DV118" s="1014" t="s">
        <v>130</v>
      </c>
      <c r="DW118" s="1015"/>
      <c r="DX118" s="1015"/>
      <c r="DY118" s="1015"/>
      <c r="DZ118" s="1016"/>
    </row>
    <row r="119" spans="1:130" s="246" customFormat="1" ht="26.25" customHeight="1" x14ac:dyDescent="0.2">
      <c r="A119" s="1110" t="s">
        <v>431</v>
      </c>
      <c r="B119" s="996"/>
      <c r="C119" s="975" t="s">
        <v>432</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v>7615</v>
      </c>
      <c r="AB119" s="944"/>
      <c r="AC119" s="944"/>
      <c r="AD119" s="944"/>
      <c r="AE119" s="945"/>
      <c r="AF119" s="946">
        <v>7704</v>
      </c>
      <c r="AG119" s="944"/>
      <c r="AH119" s="944"/>
      <c r="AI119" s="944"/>
      <c r="AJ119" s="945"/>
      <c r="AK119" s="946">
        <v>7353</v>
      </c>
      <c r="AL119" s="944"/>
      <c r="AM119" s="944"/>
      <c r="AN119" s="944"/>
      <c r="AO119" s="945"/>
      <c r="AP119" s="947">
        <v>0.1</v>
      </c>
      <c r="AQ119" s="948"/>
      <c r="AR119" s="948"/>
      <c r="AS119" s="948"/>
      <c r="AT119" s="949"/>
      <c r="AU119" s="954"/>
      <c r="AV119" s="955"/>
      <c r="AW119" s="955"/>
      <c r="AX119" s="955"/>
      <c r="AY119" s="955"/>
      <c r="AZ119" s="277" t="s">
        <v>191</v>
      </c>
      <c r="BA119" s="277"/>
      <c r="BB119" s="277"/>
      <c r="BC119" s="277"/>
      <c r="BD119" s="277"/>
      <c r="BE119" s="277"/>
      <c r="BF119" s="277"/>
      <c r="BG119" s="277"/>
      <c r="BH119" s="277"/>
      <c r="BI119" s="277"/>
      <c r="BJ119" s="277"/>
      <c r="BK119" s="277"/>
      <c r="BL119" s="277"/>
      <c r="BM119" s="277"/>
      <c r="BN119" s="277"/>
      <c r="BO119" s="1027" t="s">
        <v>457</v>
      </c>
      <c r="BP119" s="1058"/>
      <c r="BQ119" s="1049">
        <v>16400501</v>
      </c>
      <c r="BR119" s="1050"/>
      <c r="BS119" s="1050"/>
      <c r="BT119" s="1050"/>
      <c r="BU119" s="1050"/>
      <c r="BV119" s="1050">
        <v>16190785</v>
      </c>
      <c r="BW119" s="1050"/>
      <c r="BX119" s="1050"/>
      <c r="BY119" s="1050"/>
      <c r="BZ119" s="1050"/>
      <c r="CA119" s="1050">
        <v>16734850</v>
      </c>
      <c r="CB119" s="1050"/>
      <c r="CC119" s="1050"/>
      <c r="CD119" s="1050"/>
      <c r="CE119" s="1050"/>
      <c r="CF119" s="1051"/>
      <c r="CG119" s="1052"/>
      <c r="CH119" s="1052"/>
      <c r="CI119" s="1052"/>
      <c r="CJ119" s="1053"/>
      <c r="CK119" s="999"/>
      <c r="CL119" s="1000"/>
      <c r="CM119" s="1054" t="s">
        <v>458</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12544</v>
      </c>
      <c r="DH119" s="1036"/>
      <c r="DI119" s="1036"/>
      <c r="DJ119" s="1036"/>
      <c r="DK119" s="1037"/>
      <c r="DL119" s="1035">
        <v>8854</v>
      </c>
      <c r="DM119" s="1036"/>
      <c r="DN119" s="1036"/>
      <c r="DO119" s="1036"/>
      <c r="DP119" s="1037"/>
      <c r="DQ119" s="1035">
        <v>5765</v>
      </c>
      <c r="DR119" s="1036"/>
      <c r="DS119" s="1036"/>
      <c r="DT119" s="1036"/>
      <c r="DU119" s="1037"/>
      <c r="DV119" s="1038">
        <v>0.1</v>
      </c>
      <c r="DW119" s="1039"/>
      <c r="DX119" s="1039"/>
      <c r="DY119" s="1039"/>
      <c r="DZ119" s="1040"/>
    </row>
    <row r="120" spans="1:130" s="246" customFormat="1" ht="26.25" customHeight="1" x14ac:dyDescent="0.2">
      <c r="A120" s="1111"/>
      <c r="B120" s="998"/>
      <c r="C120" s="968" t="s">
        <v>435</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130</v>
      </c>
      <c r="AB120" s="1011"/>
      <c r="AC120" s="1011"/>
      <c r="AD120" s="1011"/>
      <c r="AE120" s="1012"/>
      <c r="AF120" s="1013" t="s">
        <v>130</v>
      </c>
      <c r="AG120" s="1011"/>
      <c r="AH120" s="1011"/>
      <c r="AI120" s="1011"/>
      <c r="AJ120" s="1012"/>
      <c r="AK120" s="1013" t="s">
        <v>130</v>
      </c>
      <c r="AL120" s="1011"/>
      <c r="AM120" s="1011"/>
      <c r="AN120" s="1011"/>
      <c r="AO120" s="1012"/>
      <c r="AP120" s="1014" t="s">
        <v>130</v>
      </c>
      <c r="AQ120" s="1015"/>
      <c r="AR120" s="1015"/>
      <c r="AS120" s="1015"/>
      <c r="AT120" s="1016"/>
      <c r="AU120" s="1041" t="s">
        <v>459</v>
      </c>
      <c r="AV120" s="1042"/>
      <c r="AW120" s="1042"/>
      <c r="AX120" s="1042"/>
      <c r="AY120" s="1043"/>
      <c r="AZ120" s="992" t="s">
        <v>460</v>
      </c>
      <c r="BA120" s="941"/>
      <c r="BB120" s="941"/>
      <c r="BC120" s="941"/>
      <c r="BD120" s="941"/>
      <c r="BE120" s="941"/>
      <c r="BF120" s="941"/>
      <c r="BG120" s="941"/>
      <c r="BH120" s="941"/>
      <c r="BI120" s="941"/>
      <c r="BJ120" s="941"/>
      <c r="BK120" s="941"/>
      <c r="BL120" s="941"/>
      <c r="BM120" s="941"/>
      <c r="BN120" s="941"/>
      <c r="BO120" s="941"/>
      <c r="BP120" s="942"/>
      <c r="BQ120" s="978">
        <v>6845110</v>
      </c>
      <c r="BR120" s="979"/>
      <c r="BS120" s="979"/>
      <c r="BT120" s="979"/>
      <c r="BU120" s="979"/>
      <c r="BV120" s="979">
        <v>6882195</v>
      </c>
      <c r="BW120" s="979"/>
      <c r="BX120" s="979"/>
      <c r="BY120" s="979"/>
      <c r="BZ120" s="979"/>
      <c r="CA120" s="979">
        <v>6227125</v>
      </c>
      <c r="CB120" s="979"/>
      <c r="CC120" s="979"/>
      <c r="CD120" s="979"/>
      <c r="CE120" s="979"/>
      <c r="CF120" s="993">
        <v>109.2</v>
      </c>
      <c r="CG120" s="994"/>
      <c r="CH120" s="994"/>
      <c r="CI120" s="994"/>
      <c r="CJ120" s="994"/>
      <c r="CK120" s="1059" t="s">
        <v>461</v>
      </c>
      <c r="CL120" s="1060"/>
      <c r="CM120" s="1060"/>
      <c r="CN120" s="1060"/>
      <c r="CO120" s="1061"/>
      <c r="CP120" s="1067" t="s">
        <v>404</v>
      </c>
      <c r="CQ120" s="1068"/>
      <c r="CR120" s="1068"/>
      <c r="CS120" s="1068"/>
      <c r="CT120" s="1068"/>
      <c r="CU120" s="1068"/>
      <c r="CV120" s="1068"/>
      <c r="CW120" s="1068"/>
      <c r="CX120" s="1068"/>
      <c r="CY120" s="1068"/>
      <c r="CZ120" s="1068"/>
      <c r="DA120" s="1068"/>
      <c r="DB120" s="1068"/>
      <c r="DC120" s="1068"/>
      <c r="DD120" s="1068"/>
      <c r="DE120" s="1068"/>
      <c r="DF120" s="1069"/>
      <c r="DG120" s="978">
        <v>946366</v>
      </c>
      <c r="DH120" s="979"/>
      <c r="DI120" s="979"/>
      <c r="DJ120" s="979"/>
      <c r="DK120" s="979"/>
      <c r="DL120" s="979">
        <v>943194</v>
      </c>
      <c r="DM120" s="979"/>
      <c r="DN120" s="979"/>
      <c r="DO120" s="979"/>
      <c r="DP120" s="979"/>
      <c r="DQ120" s="979">
        <v>887061</v>
      </c>
      <c r="DR120" s="979"/>
      <c r="DS120" s="979"/>
      <c r="DT120" s="979"/>
      <c r="DU120" s="979"/>
      <c r="DV120" s="980">
        <v>15.6</v>
      </c>
      <c r="DW120" s="980"/>
      <c r="DX120" s="980"/>
      <c r="DY120" s="980"/>
      <c r="DZ120" s="981"/>
    </row>
    <row r="121" spans="1:130" s="246" customFormat="1" ht="26.25" customHeight="1" x14ac:dyDescent="0.2">
      <c r="A121" s="1111"/>
      <c r="B121" s="998"/>
      <c r="C121" s="1019" t="s">
        <v>462</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130</v>
      </c>
      <c r="AB121" s="1011"/>
      <c r="AC121" s="1011"/>
      <c r="AD121" s="1011"/>
      <c r="AE121" s="1012"/>
      <c r="AF121" s="1013" t="s">
        <v>130</v>
      </c>
      <c r="AG121" s="1011"/>
      <c r="AH121" s="1011"/>
      <c r="AI121" s="1011"/>
      <c r="AJ121" s="1012"/>
      <c r="AK121" s="1013" t="s">
        <v>130</v>
      </c>
      <c r="AL121" s="1011"/>
      <c r="AM121" s="1011"/>
      <c r="AN121" s="1011"/>
      <c r="AO121" s="1012"/>
      <c r="AP121" s="1014" t="s">
        <v>130</v>
      </c>
      <c r="AQ121" s="1015"/>
      <c r="AR121" s="1015"/>
      <c r="AS121" s="1015"/>
      <c r="AT121" s="1016"/>
      <c r="AU121" s="1044"/>
      <c r="AV121" s="1045"/>
      <c r="AW121" s="1045"/>
      <c r="AX121" s="1045"/>
      <c r="AY121" s="1046"/>
      <c r="AZ121" s="1001" t="s">
        <v>463</v>
      </c>
      <c r="BA121" s="1002"/>
      <c r="BB121" s="1002"/>
      <c r="BC121" s="1002"/>
      <c r="BD121" s="1002"/>
      <c r="BE121" s="1002"/>
      <c r="BF121" s="1002"/>
      <c r="BG121" s="1002"/>
      <c r="BH121" s="1002"/>
      <c r="BI121" s="1002"/>
      <c r="BJ121" s="1002"/>
      <c r="BK121" s="1002"/>
      <c r="BL121" s="1002"/>
      <c r="BM121" s="1002"/>
      <c r="BN121" s="1002"/>
      <c r="BO121" s="1002"/>
      <c r="BP121" s="1003"/>
      <c r="BQ121" s="971">
        <v>20503</v>
      </c>
      <c r="BR121" s="972"/>
      <c r="BS121" s="972"/>
      <c r="BT121" s="972"/>
      <c r="BU121" s="972"/>
      <c r="BV121" s="972">
        <v>11384</v>
      </c>
      <c r="BW121" s="972"/>
      <c r="BX121" s="972"/>
      <c r="BY121" s="972"/>
      <c r="BZ121" s="972"/>
      <c r="CA121" s="972">
        <v>164798</v>
      </c>
      <c r="CB121" s="972"/>
      <c r="CC121" s="972"/>
      <c r="CD121" s="972"/>
      <c r="CE121" s="972"/>
      <c r="CF121" s="966">
        <v>2.9</v>
      </c>
      <c r="CG121" s="967"/>
      <c r="CH121" s="967"/>
      <c r="CI121" s="967"/>
      <c r="CJ121" s="967"/>
      <c r="CK121" s="1062"/>
      <c r="CL121" s="1063"/>
      <c r="CM121" s="1063"/>
      <c r="CN121" s="1063"/>
      <c r="CO121" s="1064"/>
      <c r="CP121" s="1072" t="s">
        <v>408</v>
      </c>
      <c r="CQ121" s="1073"/>
      <c r="CR121" s="1073"/>
      <c r="CS121" s="1073"/>
      <c r="CT121" s="1073"/>
      <c r="CU121" s="1073"/>
      <c r="CV121" s="1073"/>
      <c r="CW121" s="1073"/>
      <c r="CX121" s="1073"/>
      <c r="CY121" s="1073"/>
      <c r="CZ121" s="1073"/>
      <c r="DA121" s="1073"/>
      <c r="DB121" s="1073"/>
      <c r="DC121" s="1073"/>
      <c r="DD121" s="1073"/>
      <c r="DE121" s="1073"/>
      <c r="DF121" s="1074"/>
      <c r="DG121" s="971">
        <v>254471</v>
      </c>
      <c r="DH121" s="972"/>
      <c r="DI121" s="972"/>
      <c r="DJ121" s="972"/>
      <c r="DK121" s="972"/>
      <c r="DL121" s="972">
        <v>239177</v>
      </c>
      <c r="DM121" s="972"/>
      <c r="DN121" s="972"/>
      <c r="DO121" s="972"/>
      <c r="DP121" s="972"/>
      <c r="DQ121" s="972">
        <v>223601</v>
      </c>
      <c r="DR121" s="972"/>
      <c r="DS121" s="972"/>
      <c r="DT121" s="972"/>
      <c r="DU121" s="972"/>
      <c r="DV121" s="973">
        <v>3.9</v>
      </c>
      <c r="DW121" s="973"/>
      <c r="DX121" s="973"/>
      <c r="DY121" s="973"/>
      <c r="DZ121" s="974"/>
    </row>
    <row r="122" spans="1:130" s="246" customFormat="1" ht="26.25" customHeight="1" x14ac:dyDescent="0.2">
      <c r="A122" s="1111"/>
      <c r="B122" s="998"/>
      <c r="C122" s="968" t="s">
        <v>445</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130</v>
      </c>
      <c r="AB122" s="1011"/>
      <c r="AC122" s="1011"/>
      <c r="AD122" s="1011"/>
      <c r="AE122" s="1012"/>
      <c r="AF122" s="1013" t="s">
        <v>130</v>
      </c>
      <c r="AG122" s="1011"/>
      <c r="AH122" s="1011"/>
      <c r="AI122" s="1011"/>
      <c r="AJ122" s="1012"/>
      <c r="AK122" s="1013" t="s">
        <v>130</v>
      </c>
      <c r="AL122" s="1011"/>
      <c r="AM122" s="1011"/>
      <c r="AN122" s="1011"/>
      <c r="AO122" s="1012"/>
      <c r="AP122" s="1014" t="s">
        <v>130</v>
      </c>
      <c r="AQ122" s="1015"/>
      <c r="AR122" s="1015"/>
      <c r="AS122" s="1015"/>
      <c r="AT122" s="1016"/>
      <c r="AU122" s="1044"/>
      <c r="AV122" s="1045"/>
      <c r="AW122" s="1045"/>
      <c r="AX122" s="1045"/>
      <c r="AY122" s="1046"/>
      <c r="AZ122" s="1026" t="s">
        <v>464</v>
      </c>
      <c r="BA122" s="1017"/>
      <c r="BB122" s="1017"/>
      <c r="BC122" s="1017"/>
      <c r="BD122" s="1017"/>
      <c r="BE122" s="1017"/>
      <c r="BF122" s="1017"/>
      <c r="BG122" s="1017"/>
      <c r="BH122" s="1017"/>
      <c r="BI122" s="1017"/>
      <c r="BJ122" s="1017"/>
      <c r="BK122" s="1017"/>
      <c r="BL122" s="1017"/>
      <c r="BM122" s="1017"/>
      <c r="BN122" s="1017"/>
      <c r="BO122" s="1017"/>
      <c r="BP122" s="1018"/>
      <c r="BQ122" s="1049">
        <v>10719472</v>
      </c>
      <c r="BR122" s="1050"/>
      <c r="BS122" s="1050"/>
      <c r="BT122" s="1050"/>
      <c r="BU122" s="1050"/>
      <c r="BV122" s="1050">
        <v>11224899</v>
      </c>
      <c r="BW122" s="1050"/>
      <c r="BX122" s="1050"/>
      <c r="BY122" s="1050"/>
      <c r="BZ122" s="1050"/>
      <c r="CA122" s="1050">
        <v>11004118</v>
      </c>
      <c r="CB122" s="1050"/>
      <c r="CC122" s="1050"/>
      <c r="CD122" s="1050"/>
      <c r="CE122" s="1050"/>
      <c r="CF122" s="1070">
        <v>193</v>
      </c>
      <c r="CG122" s="1071"/>
      <c r="CH122" s="1071"/>
      <c r="CI122" s="1071"/>
      <c r="CJ122" s="1071"/>
      <c r="CK122" s="1062"/>
      <c r="CL122" s="1063"/>
      <c r="CM122" s="1063"/>
      <c r="CN122" s="1063"/>
      <c r="CO122" s="1064"/>
      <c r="CP122" s="1072" t="s">
        <v>406</v>
      </c>
      <c r="CQ122" s="1073"/>
      <c r="CR122" s="1073"/>
      <c r="CS122" s="1073"/>
      <c r="CT122" s="1073"/>
      <c r="CU122" s="1073"/>
      <c r="CV122" s="1073"/>
      <c r="CW122" s="1073"/>
      <c r="CX122" s="1073"/>
      <c r="CY122" s="1073"/>
      <c r="CZ122" s="1073"/>
      <c r="DA122" s="1073"/>
      <c r="DB122" s="1073"/>
      <c r="DC122" s="1073"/>
      <c r="DD122" s="1073"/>
      <c r="DE122" s="1073"/>
      <c r="DF122" s="1074"/>
      <c r="DG122" s="971">
        <v>166710</v>
      </c>
      <c r="DH122" s="972"/>
      <c r="DI122" s="972"/>
      <c r="DJ122" s="972"/>
      <c r="DK122" s="972"/>
      <c r="DL122" s="972">
        <v>151673</v>
      </c>
      <c r="DM122" s="972"/>
      <c r="DN122" s="972"/>
      <c r="DO122" s="972"/>
      <c r="DP122" s="972"/>
      <c r="DQ122" s="972">
        <v>136264</v>
      </c>
      <c r="DR122" s="972"/>
      <c r="DS122" s="972"/>
      <c r="DT122" s="972"/>
      <c r="DU122" s="972"/>
      <c r="DV122" s="973">
        <v>2.4</v>
      </c>
      <c r="DW122" s="973"/>
      <c r="DX122" s="973"/>
      <c r="DY122" s="973"/>
      <c r="DZ122" s="974"/>
    </row>
    <row r="123" spans="1:130" s="246" customFormat="1" ht="26.25" customHeight="1" x14ac:dyDescent="0.2">
      <c r="A123" s="1111"/>
      <c r="B123" s="998"/>
      <c r="C123" s="968" t="s">
        <v>451</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130</v>
      </c>
      <c r="AB123" s="1011"/>
      <c r="AC123" s="1011"/>
      <c r="AD123" s="1011"/>
      <c r="AE123" s="1012"/>
      <c r="AF123" s="1013" t="s">
        <v>130</v>
      </c>
      <c r="AG123" s="1011"/>
      <c r="AH123" s="1011"/>
      <c r="AI123" s="1011"/>
      <c r="AJ123" s="1012"/>
      <c r="AK123" s="1013" t="s">
        <v>130</v>
      </c>
      <c r="AL123" s="1011"/>
      <c r="AM123" s="1011"/>
      <c r="AN123" s="1011"/>
      <c r="AO123" s="1012"/>
      <c r="AP123" s="1014" t="s">
        <v>130</v>
      </c>
      <c r="AQ123" s="1015"/>
      <c r="AR123" s="1015"/>
      <c r="AS123" s="1015"/>
      <c r="AT123" s="1016"/>
      <c r="AU123" s="1047"/>
      <c r="AV123" s="1048"/>
      <c r="AW123" s="1048"/>
      <c r="AX123" s="1048"/>
      <c r="AY123" s="1048"/>
      <c r="AZ123" s="277" t="s">
        <v>191</v>
      </c>
      <c r="BA123" s="277"/>
      <c r="BB123" s="277"/>
      <c r="BC123" s="277"/>
      <c r="BD123" s="277"/>
      <c r="BE123" s="277"/>
      <c r="BF123" s="277"/>
      <c r="BG123" s="277"/>
      <c r="BH123" s="277"/>
      <c r="BI123" s="277"/>
      <c r="BJ123" s="277"/>
      <c r="BK123" s="277"/>
      <c r="BL123" s="277"/>
      <c r="BM123" s="277"/>
      <c r="BN123" s="277"/>
      <c r="BO123" s="1027" t="s">
        <v>465</v>
      </c>
      <c r="BP123" s="1058"/>
      <c r="BQ123" s="1117">
        <v>17585085</v>
      </c>
      <c r="BR123" s="1118"/>
      <c r="BS123" s="1118"/>
      <c r="BT123" s="1118"/>
      <c r="BU123" s="1118"/>
      <c r="BV123" s="1118">
        <v>18118478</v>
      </c>
      <c r="BW123" s="1118"/>
      <c r="BX123" s="1118"/>
      <c r="BY123" s="1118"/>
      <c r="BZ123" s="1118"/>
      <c r="CA123" s="1118">
        <v>17396041</v>
      </c>
      <c r="CB123" s="1118"/>
      <c r="CC123" s="1118"/>
      <c r="CD123" s="1118"/>
      <c r="CE123" s="1118"/>
      <c r="CF123" s="1051"/>
      <c r="CG123" s="1052"/>
      <c r="CH123" s="1052"/>
      <c r="CI123" s="1052"/>
      <c r="CJ123" s="1053"/>
      <c r="CK123" s="1062"/>
      <c r="CL123" s="1063"/>
      <c r="CM123" s="1063"/>
      <c r="CN123" s="1063"/>
      <c r="CO123" s="1064"/>
      <c r="CP123" s="1072" t="s">
        <v>402</v>
      </c>
      <c r="CQ123" s="1073"/>
      <c r="CR123" s="1073"/>
      <c r="CS123" s="1073"/>
      <c r="CT123" s="1073"/>
      <c r="CU123" s="1073"/>
      <c r="CV123" s="1073"/>
      <c r="CW123" s="1073"/>
      <c r="CX123" s="1073"/>
      <c r="CY123" s="1073"/>
      <c r="CZ123" s="1073"/>
      <c r="DA123" s="1073"/>
      <c r="DB123" s="1073"/>
      <c r="DC123" s="1073"/>
      <c r="DD123" s="1073"/>
      <c r="DE123" s="1073"/>
      <c r="DF123" s="1074"/>
      <c r="DG123" s="1010" t="s">
        <v>130</v>
      </c>
      <c r="DH123" s="1011"/>
      <c r="DI123" s="1011"/>
      <c r="DJ123" s="1011"/>
      <c r="DK123" s="1012"/>
      <c r="DL123" s="1013" t="s">
        <v>130</v>
      </c>
      <c r="DM123" s="1011"/>
      <c r="DN123" s="1011"/>
      <c r="DO123" s="1011"/>
      <c r="DP123" s="1012"/>
      <c r="DQ123" s="1013" t="s">
        <v>130</v>
      </c>
      <c r="DR123" s="1011"/>
      <c r="DS123" s="1011"/>
      <c r="DT123" s="1011"/>
      <c r="DU123" s="1012"/>
      <c r="DV123" s="1014" t="s">
        <v>130</v>
      </c>
      <c r="DW123" s="1015"/>
      <c r="DX123" s="1015"/>
      <c r="DY123" s="1015"/>
      <c r="DZ123" s="1016"/>
    </row>
    <row r="124" spans="1:130" s="246" customFormat="1" ht="26.25" customHeight="1" thickBot="1" x14ac:dyDescent="0.25">
      <c r="A124" s="1111"/>
      <c r="B124" s="998"/>
      <c r="C124" s="968" t="s">
        <v>454</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130</v>
      </c>
      <c r="AB124" s="1011"/>
      <c r="AC124" s="1011"/>
      <c r="AD124" s="1011"/>
      <c r="AE124" s="1012"/>
      <c r="AF124" s="1013" t="s">
        <v>130</v>
      </c>
      <c r="AG124" s="1011"/>
      <c r="AH124" s="1011"/>
      <c r="AI124" s="1011"/>
      <c r="AJ124" s="1012"/>
      <c r="AK124" s="1013" t="s">
        <v>130</v>
      </c>
      <c r="AL124" s="1011"/>
      <c r="AM124" s="1011"/>
      <c r="AN124" s="1011"/>
      <c r="AO124" s="1012"/>
      <c r="AP124" s="1014" t="s">
        <v>130</v>
      </c>
      <c r="AQ124" s="1015"/>
      <c r="AR124" s="1015"/>
      <c r="AS124" s="1015"/>
      <c r="AT124" s="1016"/>
      <c r="AU124" s="1113" t="s">
        <v>466</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130</v>
      </c>
      <c r="BR124" s="1080"/>
      <c r="BS124" s="1080"/>
      <c r="BT124" s="1080"/>
      <c r="BU124" s="1080"/>
      <c r="BV124" s="1080" t="s">
        <v>130</v>
      </c>
      <c r="BW124" s="1080"/>
      <c r="BX124" s="1080"/>
      <c r="BY124" s="1080"/>
      <c r="BZ124" s="1080"/>
      <c r="CA124" s="1080" t="s">
        <v>130</v>
      </c>
      <c r="CB124" s="1080"/>
      <c r="CC124" s="1080"/>
      <c r="CD124" s="1080"/>
      <c r="CE124" s="1080"/>
      <c r="CF124" s="1081"/>
      <c r="CG124" s="1082"/>
      <c r="CH124" s="1082"/>
      <c r="CI124" s="1082"/>
      <c r="CJ124" s="1083"/>
      <c r="CK124" s="1065"/>
      <c r="CL124" s="1065"/>
      <c r="CM124" s="1065"/>
      <c r="CN124" s="1065"/>
      <c r="CO124" s="1066"/>
      <c r="CP124" s="1072" t="s">
        <v>467</v>
      </c>
      <c r="CQ124" s="1073"/>
      <c r="CR124" s="1073"/>
      <c r="CS124" s="1073"/>
      <c r="CT124" s="1073"/>
      <c r="CU124" s="1073"/>
      <c r="CV124" s="1073"/>
      <c r="CW124" s="1073"/>
      <c r="CX124" s="1073"/>
      <c r="CY124" s="1073"/>
      <c r="CZ124" s="1073"/>
      <c r="DA124" s="1073"/>
      <c r="DB124" s="1073"/>
      <c r="DC124" s="1073"/>
      <c r="DD124" s="1073"/>
      <c r="DE124" s="1073"/>
      <c r="DF124" s="1074"/>
      <c r="DG124" s="1057">
        <v>536673</v>
      </c>
      <c r="DH124" s="1036"/>
      <c r="DI124" s="1036"/>
      <c r="DJ124" s="1036"/>
      <c r="DK124" s="1037"/>
      <c r="DL124" s="1035">
        <v>251928</v>
      </c>
      <c r="DM124" s="1036"/>
      <c r="DN124" s="1036"/>
      <c r="DO124" s="1036"/>
      <c r="DP124" s="1037"/>
      <c r="DQ124" s="1035" t="s">
        <v>130</v>
      </c>
      <c r="DR124" s="1036"/>
      <c r="DS124" s="1036"/>
      <c r="DT124" s="1036"/>
      <c r="DU124" s="1037"/>
      <c r="DV124" s="1038" t="s">
        <v>130</v>
      </c>
      <c r="DW124" s="1039"/>
      <c r="DX124" s="1039"/>
      <c r="DY124" s="1039"/>
      <c r="DZ124" s="1040"/>
    </row>
    <row r="125" spans="1:130" s="246" customFormat="1" ht="26.25" customHeight="1" x14ac:dyDescent="0.2">
      <c r="A125" s="1111"/>
      <c r="B125" s="998"/>
      <c r="C125" s="968" t="s">
        <v>456</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130</v>
      </c>
      <c r="AB125" s="1011"/>
      <c r="AC125" s="1011"/>
      <c r="AD125" s="1011"/>
      <c r="AE125" s="1012"/>
      <c r="AF125" s="1013" t="s">
        <v>130</v>
      </c>
      <c r="AG125" s="1011"/>
      <c r="AH125" s="1011"/>
      <c r="AI125" s="1011"/>
      <c r="AJ125" s="1012"/>
      <c r="AK125" s="1013" t="s">
        <v>130</v>
      </c>
      <c r="AL125" s="1011"/>
      <c r="AM125" s="1011"/>
      <c r="AN125" s="1011"/>
      <c r="AO125" s="1012"/>
      <c r="AP125" s="1014" t="s">
        <v>130</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468</v>
      </c>
      <c r="CL125" s="1060"/>
      <c r="CM125" s="1060"/>
      <c r="CN125" s="1060"/>
      <c r="CO125" s="1061"/>
      <c r="CP125" s="992" t="s">
        <v>469</v>
      </c>
      <c r="CQ125" s="941"/>
      <c r="CR125" s="941"/>
      <c r="CS125" s="941"/>
      <c r="CT125" s="941"/>
      <c r="CU125" s="941"/>
      <c r="CV125" s="941"/>
      <c r="CW125" s="941"/>
      <c r="CX125" s="941"/>
      <c r="CY125" s="941"/>
      <c r="CZ125" s="941"/>
      <c r="DA125" s="941"/>
      <c r="DB125" s="941"/>
      <c r="DC125" s="941"/>
      <c r="DD125" s="941"/>
      <c r="DE125" s="941"/>
      <c r="DF125" s="942"/>
      <c r="DG125" s="978" t="s">
        <v>130</v>
      </c>
      <c r="DH125" s="979"/>
      <c r="DI125" s="979"/>
      <c r="DJ125" s="979"/>
      <c r="DK125" s="979"/>
      <c r="DL125" s="979" t="s">
        <v>130</v>
      </c>
      <c r="DM125" s="979"/>
      <c r="DN125" s="979"/>
      <c r="DO125" s="979"/>
      <c r="DP125" s="979"/>
      <c r="DQ125" s="979" t="s">
        <v>130</v>
      </c>
      <c r="DR125" s="979"/>
      <c r="DS125" s="979"/>
      <c r="DT125" s="979"/>
      <c r="DU125" s="979"/>
      <c r="DV125" s="980" t="s">
        <v>130</v>
      </c>
      <c r="DW125" s="980"/>
      <c r="DX125" s="980"/>
      <c r="DY125" s="980"/>
      <c r="DZ125" s="981"/>
    </row>
    <row r="126" spans="1:130" s="246" customFormat="1" ht="26.25" customHeight="1" thickBot="1" x14ac:dyDescent="0.25">
      <c r="A126" s="1111"/>
      <c r="B126" s="998"/>
      <c r="C126" s="968" t="s">
        <v>458</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130</v>
      </c>
      <c r="AB126" s="1011"/>
      <c r="AC126" s="1011"/>
      <c r="AD126" s="1011"/>
      <c r="AE126" s="1012"/>
      <c r="AF126" s="1013" t="s">
        <v>130</v>
      </c>
      <c r="AG126" s="1011"/>
      <c r="AH126" s="1011"/>
      <c r="AI126" s="1011"/>
      <c r="AJ126" s="1012"/>
      <c r="AK126" s="1013" t="s">
        <v>130</v>
      </c>
      <c r="AL126" s="1011"/>
      <c r="AM126" s="1011"/>
      <c r="AN126" s="1011"/>
      <c r="AO126" s="1012"/>
      <c r="AP126" s="1014" t="s">
        <v>130</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470</v>
      </c>
      <c r="CQ126" s="1002"/>
      <c r="CR126" s="1002"/>
      <c r="CS126" s="1002"/>
      <c r="CT126" s="1002"/>
      <c r="CU126" s="1002"/>
      <c r="CV126" s="1002"/>
      <c r="CW126" s="1002"/>
      <c r="CX126" s="1002"/>
      <c r="CY126" s="1002"/>
      <c r="CZ126" s="1002"/>
      <c r="DA126" s="1002"/>
      <c r="DB126" s="1002"/>
      <c r="DC126" s="1002"/>
      <c r="DD126" s="1002"/>
      <c r="DE126" s="1002"/>
      <c r="DF126" s="1003"/>
      <c r="DG126" s="971" t="s">
        <v>130</v>
      </c>
      <c r="DH126" s="972"/>
      <c r="DI126" s="972"/>
      <c r="DJ126" s="972"/>
      <c r="DK126" s="972"/>
      <c r="DL126" s="972" t="s">
        <v>130</v>
      </c>
      <c r="DM126" s="972"/>
      <c r="DN126" s="972"/>
      <c r="DO126" s="972"/>
      <c r="DP126" s="972"/>
      <c r="DQ126" s="972">
        <v>45562</v>
      </c>
      <c r="DR126" s="972"/>
      <c r="DS126" s="972"/>
      <c r="DT126" s="972"/>
      <c r="DU126" s="972"/>
      <c r="DV126" s="973">
        <v>0.8</v>
      </c>
      <c r="DW126" s="973"/>
      <c r="DX126" s="973"/>
      <c r="DY126" s="973"/>
      <c r="DZ126" s="974"/>
    </row>
    <row r="127" spans="1:130" s="246" customFormat="1" ht="26.25" customHeight="1" x14ac:dyDescent="0.2">
      <c r="A127" s="1112"/>
      <c r="B127" s="1000"/>
      <c r="C127" s="1054" t="s">
        <v>471</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4794</v>
      </c>
      <c r="AB127" s="1011"/>
      <c r="AC127" s="1011"/>
      <c r="AD127" s="1011"/>
      <c r="AE127" s="1012"/>
      <c r="AF127" s="1013">
        <v>3925</v>
      </c>
      <c r="AG127" s="1011"/>
      <c r="AH127" s="1011"/>
      <c r="AI127" s="1011"/>
      <c r="AJ127" s="1012"/>
      <c r="AK127" s="1013">
        <v>3263</v>
      </c>
      <c r="AL127" s="1011"/>
      <c r="AM127" s="1011"/>
      <c r="AN127" s="1011"/>
      <c r="AO127" s="1012"/>
      <c r="AP127" s="1014">
        <v>0.1</v>
      </c>
      <c r="AQ127" s="1015"/>
      <c r="AR127" s="1015"/>
      <c r="AS127" s="1015"/>
      <c r="AT127" s="1016"/>
      <c r="AU127" s="282"/>
      <c r="AV127" s="282"/>
      <c r="AW127" s="282"/>
      <c r="AX127" s="1084" t="s">
        <v>472</v>
      </c>
      <c r="AY127" s="1085"/>
      <c r="AZ127" s="1085"/>
      <c r="BA127" s="1085"/>
      <c r="BB127" s="1085"/>
      <c r="BC127" s="1085"/>
      <c r="BD127" s="1085"/>
      <c r="BE127" s="1086"/>
      <c r="BF127" s="1087" t="s">
        <v>473</v>
      </c>
      <c r="BG127" s="1085"/>
      <c r="BH127" s="1085"/>
      <c r="BI127" s="1085"/>
      <c r="BJ127" s="1085"/>
      <c r="BK127" s="1085"/>
      <c r="BL127" s="1086"/>
      <c r="BM127" s="1087" t="s">
        <v>474</v>
      </c>
      <c r="BN127" s="1085"/>
      <c r="BO127" s="1085"/>
      <c r="BP127" s="1085"/>
      <c r="BQ127" s="1085"/>
      <c r="BR127" s="1085"/>
      <c r="BS127" s="1086"/>
      <c r="BT127" s="1087" t="s">
        <v>475</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476</v>
      </c>
      <c r="CQ127" s="1002"/>
      <c r="CR127" s="1002"/>
      <c r="CS127" s="1002"/>
      <c r="CT127" s="1002"/>
      <c r="CU127" s="1002"/>
      <c r="CV127" s="1002"/>
      <c r="CW127" s="1002"/>
      <c r="CX127" s="1002"/>
      <c r="CY127" s="1002"/>
      <c r="CZ127" s="1002"/>
      <c r="DA127" s="1002"/>
      <c r="DB127" s="1002"/>
      <c r="DC127" s="1002"/>
      <c r="DD127" s="1002"/>
      <c r="DE127" s="1002"/>
      <c r="DF127" s="1003"/>
      <c r="DG127" s="971" t="s">
        <v>130</v>
      </c>
      <c r="DH127" s="972"/>
      <c r="DI127" s="972"/>
      <c r="DJ127" s="972"/>
      <c r="DK127" s="972"/>
      <c r="DL127" s="972" t="s">
        <v>130</v>
      </c>
      <c r="DM127" s="972"/>
      <c r="DN127" s="972"/>
      <c r="DO127" s="972"/>
      <c r="DP127" s="972"/>
      <c r="DQ127" s="972" t="s">
        <v>130</v>
      </c>
      <c r="DR127" s="972"/>
      <c r="DS127" s="972"/>
      <c r="DT127" s="972"/>
      <c r="DU127" s="972"/>
      <c r="DV127" s="973" t="s">
        <v>130</v>
      </c>
      <c r="DW127" s="973"/>
      <c r="DX127" s="973"/>
      <c r="DY127" s="973"/>
      <c r="DZ127" s="974"/>
    </row>
    <row r="128" spans="1:130" s="246" customFormat="1" ht="26.25" customHeight="1" thickBot="1" x14ac:dyDescent="0.25">
      <c r="A128" s="1095" t="s">
        <v>477</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478</v>
      </c>
      <c r="X128" s="1097"/>
      <c r="Y128" s="1097"/>
      <c r="Z128" s="1098"/>
      <c r="AA128" s="1099">
        <v>3474</v>
      </c>
      <c r="AB128" s="1100"/>
      <c r="AC128" s="1100"/>
      <c r="AD128" s="1100"/>
      <c r="AE128" s="1101"/>
      <c r="AF128" s="1102">
        <v>925</v>
      </c>
      <c r="AG128" s="1100"/>
      <c r="AH128" s="1100"/>
      <c r="AI128" s="1100"/>
      <c r="AJ128" s="1101"/>
      <c r="AK128" s="1102">
        <v>4108</v>
      </c>
      <c r="AL128" s="1100"/>
      <c r="AM128" s="1100"/>
      <c r="AN128" s="1100"/>
      <c r="AO128" s="1101"/>
      <c r="AP128" s="1103"/>
      <c r="AQ128" s="1104"/>
      <c r="AR128" s="1104"/>
      <c r="AS128" s="1104"/>
      <c r="AT128" s="1105"/>
      <c r="AU128" s="282"/>
      <c r="AV128" s="282"/>
      <c r="AW128" s="282"/>
      <c r="AX128" s="940" t="s">
        <v>479</v>
      </c>
      <c r="AY128" s="941"/>
      <c r="AZ128" s="941"/>
      <c r="BA128" s="941"/>
      <c r="BB128" s="941"/>
      <c r="BC128" s="941"/>
      <c r="BD128" s="941"/>
      <c r="BE128" s="942"/>
      <c r="BF128" s="1106" t="s">
        <v>130</v>
      </c>
      <c r="BG128" s="1107"/>
      <c r="BH128" s="1107"/>
      <c r="BI128" s="1107"/>
      <c r="BJ128" s="1107"/>
      <c r="BK128" s="1107"/>
      <c r="BL128" s="1108"/>
      <c r="BM128" s="1106">
        <v>14.09</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480</v>
      </c>
      <c r="CQ128" s="1089"/>
      <c r="CR128" s="1089"/>
      <c r="CS128" s="1089"/>
      <c r="CT128" s="1089"/>
      <c r="CU128" s="1089"/>
      <c r="CV128" s="1089"/>
      <c r="CW128" s="1089"/>
      <c r="CX128" s="1089"/>
      <c r="CY128" s="1089"/>
      <c r="CZ128" s="1089"/>
      <c r="DA128" s="1089"/>
      <c r="DB128" s="1089"/>
      <c r="DC128" s="1089"/>
      <c r="DD128" s="1089"/>
      <c r="DE128" s="1089"/>
      <c r="DF128" s="1090"/>
      <c r="DG128" s="1091" t="s">
        <v>130</v>
      </c>
      <c r="DH128" s="1092"/>
      <c r="DI128" s="1092"/>
      <c r="DJ128" s="1092"/>
      <c r="DK128" s="1092"/>
      <c r="DL128" s="1092" t="s">
        <v>130</v>
      </c>
      <c r="DM128" s="1092"/>
      <c r="DN128" s="1092"/>
      <c r="DO128" s="1092"/>
      <c r="DP128" s="1092"/>
      <c r="DQ128" s="1092" t="s">
        <v>130</v>
      </c>
      <c r="DR128" s="1092"/>
      <c r="DS128" s="1092"/>
      <c r="DT128" s="1092"/>
      <c r="DU128" s="1092"/>
      <c r="DV128" s="1093" t="s">
        <v>130</v>
      </c>
      <c r="DW128" s="1093"/>
      <c r="DX128" s="1093"/>
      <c r="DY128" s="1093"/>
      <c r="DZ128" s="1094"/>
    </row>
    <row r="129" spans="1:131" s="246" customFormat="1" ht="26.25" customHeight="1" x14ac:dyDescent="0.2">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481</v>
      </c>
      <c r="X129" s="1126"/>
      <c r="Y129" s="1126"/>
      <c r="Z129" s="1127"/>
      <c r="AA129" s="1010">
        <v>6752862</v>
      </c>
      <c r="AB129" s="1011"/>
      <c r="AC129" s="1011"/>
      <c r="AD129" s="1011"/>
      <c r="AE129" s="1012"/>
      <c r="AF129" s="1013">
        <v>6677211</v>
      </c>
      <c r="AG129" s="1011"/>
      <c r="AH129" s="1011"/>
      <c r="AI129" s="1011"/>
      <c r="AJ129" s="1012"/>
      <c r="AK129" s="1013">
        <v>6871580</v>
      </c>
      <c r="AL129" s="1011"/>
      <c r="AM129" s="1011"/>
      <c r="AN129" s="1011"/>
      <c r="AO129" s="1012"/>
      <c r="AP129" s="1128"/>
      <c r="AQ129" s="1129"/>
      <c r="AR129" s="1129"/>
      <c r="AS129" s="1129"/>
      <c r="AT129" s="1130"/>
      <c r="AU129" s="284"/>
      <c r="AV129" s="284"/>
      <c r="AW129" s="284"/>
      <c r="AX129" s="1119" t="s">
        <v>482</v>
      </c>
      <c r="AY129" s="1002"/>
      <c r="AZ129" s="1002"/>
      <c r="BA129" s="1002"/>
      <c r="BB129" s="1002"/>
      <c r="BC129" s="1002"/>
      <c r="BD129" s="1002"/>
      <c r="BE129" s="1003"/>
      <c r="BF129" s="1120" t="s">
        <v>130</v>
      </c>
      <c r="BG129" s="1121"/>
      <c r="BH129" s="1121"/>
      <c r="BI129" s="1121"/>
      <c r="BJ129" s="1121"/>
      <c r="BK129" s="1121"/>
      <c r="BL129" s="1122"/>
      <c r="BM129" s="1120">
        <v>19.09</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982" t="s">
        <v>483</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484</v>
      </c>
      <c r="X130" s="1126"/>
      <c r="Y130" s="1126"/>
      <c r="Z130" s="1127"/>
      <c r="AA130" s="1010">
        <v>946880</v>
      </c>
      <c r="AB130" s="1011"/>
      <c r="AC130" s="1011"/>
      <c r="AD130" s="1011"/>
      <c r="AE130" s="1012"/>
      <c r="AF130" s="1013">
        <v>1020483</v>
      </c>
      <c r="AG130" s="1011"/>
      <c r="AH130" s="1011"/>
      <c r="AI130" s="1011"/>
      <c r="AJ130" s="1012"/>
      <c r="AK130" s="1013">
        <v>1171342</v>
      </c>
      <c r="AL130" s="1011"/>
      <c r="AM130" s="1011"/>
      <c r="AN130" s="1011"/>
      <c r="AO130" s="1012"/>
      <c r="AP130" s="1128"/>
      <c r="AQ130" s="1129"/>
      <c r="AR130" s="1129"/>
      <c r="AS130" s="1129"/>
      <c r="AT130" s="1130"/>
      <c r="AU130" s="284"/>
      <c r="AV130" s="284"/>
      <c r="AW130" s="284"/>
      <c r="AX130" s="1119" t="s">
        <v>485</v>
      </c>
      <c r="AY130" s="1002"/>
      <c r="AZ130" s="1002"/>
      <c r="BA130" s="1002"/>
      <c r="BB130" s="1002"/>
      <c r="BC130" s="1002"/>
      <c r="BD130" s="1002"/>
      <c r="BE130" s="1003"/>
      <c r="BF130" s="1156">
        <v>7.2</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486</v>
      </c>
      <c r="X131" s="1164"/>
      <c r="Y131" s="1164"/>
      <c r="Z131" s="1165"/>
      <c r="AA131" s="1057">
        <v>5805982</v>
      </c>
      <c r="AB131" s="1036"/>
      <c r="AC131" s="1036"/>
      <c r="AD131" s="1036"/>
      <c r="AE131" s="1037"/>
      <c r="AF131" s="1035">
        <v>5656728</v>
      </c>
      <c r="AG131" s="1036"/>
      <c r="AH131" s="1036"/>
      <c r="AI131" s="1036"/>
      <c r="AJ131" s="1037"/>
      <c r="AK131" s="1035">
        <v>5700238</v>
      </c>
      <c r="AL131" s="1036"/>
      <c r="AM131" s="1036"/>
      <c r="AN131" s="1036"/>
      <c r="AO131" s="1037"/>
      <c r="AP131" s="1166"/>
      <c r="AQ131" s="1167"/>
      <c r="AR131" s="1167"/>
      <c r="AS131" s="1167"/>
      <c r="AT131" s="1168"/>
      <c r="AU131" s="284"/>
      <c r="AV131" s="284"/>
      <c r="AW131" s="284"/>
      <c r="AX131" s="1138" t="s">
        <v>487</v>
      </c>
      <c r="AY131" s="1089"/>
      <c r="AZ131" s="1089"/>
      <c r="BA131" s="1089"/>
      <c r="BB131" s="1089"/>
      <c r="BC131" s="1089"/>
      <c r="BD131" s="1089"/>
      <c r="BE131" s="1090"/>
      <c r="BF131" s="1139" t="s">
        <v>130</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45" t="s">
        <v>488</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489</v>
      </c>
      <c r="W132" s="1149"/>
      <c r="X132" s="1149"/>
      <c r="Y132" s="1149"/>
      <c r="Z132" s="1150"/>
      <c r="AA132" s="1151">
        <v>6.5384804839999999</v>
      </c>
      <c r="AB132" s="1152"/>
      <c r="AC132" s="1152"/>
      <c r="AD132" s="1152"/>
      <c r="AE132" s="1153"/>
      <c r="AF132" s="1154">
        <v>6.4650801659999999</v>
      </c>
      <c r="AG132" s="1152"/>
      <c r="AH132" s="1152"/>
      <c r="AI132" s="1152"/>
      <c r="AJ132" s="1153"/>
      <c r="AK132" s="1154">
        <v>8.7629323550000002</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490</v>
      </c>
      <c r="W133" s="1132"/>
      <c r="X133" s="1132"/>
      <c r="Y133" s="1132"/>
      <c r="Z133" s="1133"/>
      <c r="AA133" s="1134">
        <v>7</v>
      </c>
      <c r="AB133" s="1135"/>
      <c r="AC133" s="1135"/>
      <c r="AD133" s="1135"/>
      <c r="AE133" s="1136"/>
      <c r="AF133" s="1134">
        <v>7</v>
      </c>
      <c r="AG133" s="1135"/>
      <c r="AH133" s="1135"/>
      <c r="AI133" s="1135"/>
      <c r="AJ133" s="1136"/>
      <c r="AK133" s="1134">
        <v>7.2</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doh5qQsOK3fkKoPfzzyJeD3DiGHrS8TATeFm3w5VwsYoaF3wYqCvGJ3k19oJg82JOQw5fFdSlR/RTvc6CgBgpQ==" saltValue="keV2YJ53mBEYWG9vQRMae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265625" style="291" customWidth="1"/>
    <col min="121" max="121" width="0" style="290" hidden="1" customWidth="1"/>
    <col min="122" max="16384" width="9" style="290" hidden="1"/>
  </cols>
  <sheetData>
    <row r="1" spans="1:120" ht="13"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0"/>
    </row>
    <row r="17" spans="119:120" ht="13" x14ac:dyDescent="0.2">
      <c r="DP17" s="290"/>
    </row>
    <row r="18" spans="119:120" ht="13" x14ac:dyDescent="0.2"/>
    <row r="19" spans="119:120" ht="13" x14ac:dyDescent="0.2"/>
    <row r="20" spans="119:120" ht="13" x14ac:dyDescent="0.2">
      <c r="DO20" s="290"/>
      <c r="DP20" s="290"/>
    </row>
    <row r="21" spans="119:120" ht="13" x14ac:dyDescent="0.2">
      <c r="DP21" s="290"/>
    </row>
    <row r="22" spans="119:120" ht="13" x14ac:dyDescent="0.2"/>
    <row r="23" spans="119:120" ht="13" x14ac:dyDescent="0.2">
      <c r="DO23" s="290"/>
      <c r="DP23" s="290"/>
    </row>
    <row r="24" spans="119:120" ht="13" x14ac:dyDescent="0.2">
      <c r="DP24" s="290"/>
    </row>
    <row r="25" spans="119:120" ht="13" x14ac:dyDescent="0.2">
      <c r="DP25" s="290"/>
    </row>
    <row r="26" spans="119:120" ht="13" x14ac:dyDescent="0.2">
      <c r="DO26" s="290"/>
      <c r="DP26" s="290"/>
    </row>
    <row r="27" spans="119:120" ht="13" x14ac:dyDescent="0.2"/>
    <row r="28" spans="119:120" ht="13" x14ac:dyDescent="0.2">
      <c r="DO28" s="290"/>
      <c r="DP28" s="290"/>
    </row>
    <row r="29" spans="119:120" ht="13" x14ac:dyDescent="0.2">
      <c r="DP29" s="290"/>
    </row>
    <row r="30" spans="119:120" ht="13" x14ac:dyDescent="0.2"/>
    <row r="31" spans="119:120" ht="13" x14ac:dyDescent="0.2">
      <c r="DO31" s="290"/>
      <c r="DP31" s="290"/>
    </row>
    <row r="32" spans="119:120" ht="13" x14ac:dyDescent="0.2"/>
    <row r="33" spans="98:120" ht="13" x14ac:dyDescent="0.2">
      <c r="DO33" s="290"/>
      <c r="DP33" s="290"/>
    </row>
    <row r="34" spans="98:120" ht="13" x14ac:dyDescent="0.2">
      <c r="DM34" s="290"/>
    </row>
    <row r="35" spans="98:120" ht="13" x14ac:dyDescent="0.2">
      <c r="CT35" s="290"/>
      <c r="CU35" s="290"/>
      <c r="CV35" s="290"/>
      <c r="CY35" s="290"/>
      <c r="CZ35" s="290"/>
      <c r="DA35" s="290"/>
      <c r="DD35" s="290"/>
      <c r="DE35" s="290"/>
      <c r="DF35" s="290"/>
      <c r="DI35" s="290"/>
      <c r="DJ35" s="290"/>
      <c r="DK35" s="290"/>
      <c r="DM35" s="290"/>
      <c r="DN35" s="290"/>
      <c r="DO35" s="290"/>
      <c r="DP35" s="290"/>
    </row>
    <row r="36" spans="98:120" ht="13" x14ac:dyDescent="0.2"/>
    <row r="37" spans="98:120" ht="13" x14ac:dyDescent="0.2">
      <c r="CW37" s="290"/>
      <c r="DB37" s="290"/>
      <c r="DG37" s="290"/>
      <c r="DL37" s="290"/>
      <c r="DP37" s="290"/>
    </row>
    <row r="38" spans="98:120" ht="13"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0"/>
      <c r="DO49" s="290"/>
      <c r="DP49" s="29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0"/>
      <c r="CS63" s="290"/>
      <c r="CX63" s="290"/>
      <c r="DC63" s="290"/>
      <c r="DH63" s="290"/>
    </row>
    <row r="64" spans="22:120" ht="13" x14ac:dyDescent="0.2">
      <c r="V64" s="290"/>
    </row>
    <row r="65" spans="15:120" ht="13"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 x14ac:dyDescent="0.2">
      <c r="Q66" s="290"/>
      <c r="S66" s="290"/>
      <c r="U66" s="290"/>
      <c r="DM66" s="290"/>
    </row>
    <row r="67" spans="15:120" ht="13"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 x14ac:dyDescent="0.2"/>
    <row r="69" spans="15:120" ht="13" x14ac:dyDescent="0.2"/>
    <row r="70" spans="15:120" ht="13" x14ac:dyDescent="0.2"/>
    <row r="71" spans="15:120" ht="13" x14ac:dyDescent="0.2"/>
    <row r="72" spans="15:120" ht="13" x14ac:dyDescent="0.2">
      <c r="DP72" s="290"/>
    </row>
    <row r="73" spans="15:120" ht="13" x14ac:dyDescent="0.2">
      <c r="DP73" s="29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0"/>
      <c r="CX96" s="290"/>
      <c r="DC96" s="290"/>
      <c r="DH96" s="290"/>
    </row>
    <row r="97" spans="24:120" ht="13" x14ac:dyDescent="0.2">
      <c r="CS97" s="290"/>
      <c r="CX97" s="290"/>
      <c r="DC97" s="290"/>
      <c r="DH97" s="290"/>
      <c r="DP97" s="291" t="s">
        <v>491</v>
      </c>
    </row>
    <row r="98" spans="24:120" ht="13" hidden="1" x14ac:dyDescent="0.2">
      <c r="CS98" s="290"/>
      <c r="CX98" s="290"/>
      <c r="DC98" s="290"/>
      <c r="DH98" s="290"/>
    </row>
    <row r="99" spans="24:120" ht="13" hidden="1" x14ac:dyDescent="0.2">
      <c r="CS99" s="290"/>
      <c r="CX99" s="290"/>
      <c r="DC99" s="290"/>
      <c r="DH99" s="290"/>
    </row>
    <row r="100" spans="24:120" ht="13"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 hidden="1" x14ac:dyDescent="0.2">
      <c r="CT103" s="290"/>
      <c r="CV103" s="290"/>
      <c r="CW103" s="290"/>
      <c r="CY103" s="290"/>
      <c r="DA103" s="290"/>
      <c r="DB103" s="290"/>
      <c r="DD103" s="290"/>
      <c r="DF103" s="290"/>
      <c r="DG103" s="290"/>
      <c r="DI103" s="290"/>
      <c r="DK103" s="290"/>
      <c r="DL103" s="290"/>
      <c r="DM103" s="290"/>
      <c r="DN103" s="290"/>
      <c r="DO103" s="290"/>
      <c r="DP103" s="290"/>
    </row>
    <row r="104" spans="24:120" ht="13" hidden="1" x14ac:dyDescent="0.2">
      <c r="CV104" s="290"/>
      <c r="CW104" s="290"/>
      <c r="DA104" s="290"/>
      <c r="DB104" s="290"/>
      <c r="DF104" s="290"/>
      <c r="DG104" s="290"/>
      <c r="DK104" s="290"/>
      <c r="DL104" s="290"/>
      <c r="DN104" s="290"/>
      <c r="DO104" s="290"/>
      <c r="DP104" s="290"/>
    </row>
    <row r="105" spans="24:120" ht="12.75" hidden="1" customHeight="1" x14ac:dyDescent="0.2"/>
    <row r="106" spans="24:120" ht="13" hidden="1" x14ac:dyDescent="0.2"/>
    <row r="107" spans="24:120" ht="13" hidden="1" x14ac:dyDescent="0.2"/>
    <row r="108" spans="24:120" ht="13" hidden="1" x14ac:dyDescent="0.2"/>
    <row r="109" spans="24:120" ht="13" hidden="1" x14ac:dyDescent="0.2"/>
    <row r="110" spans="24:120" ht="13" hidden="1" x14ac:dyDescent="0.2"/>
  </sheetData>
  <sheetProtection algorithmName="SHA-512" hashValue="XTHecn4KK/oRXTkCU83MABJd9U1/YIZdrV2gXuK2viB6VhN3Ljh1RNWZC/eTqlnu2nsWKIiluGqGuIKh+IdIfA==" saltValue="Oi38NNTm6MIdPjV/1u8k5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328125" style="291" customWidth="1"/>
    <col min="117" max="16384" width="9" style="290" hidden="1"/>
  </cols>
  <sheetData>
    <row r="1" spans="2:116" ht="13"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 x14ac:dyDescent="0.2"/>
    <row r="3" spans="2:116" ht="13" x14ac:dyDescent="0.2"/>
    <row r="4" spans="2:116" ht="13"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 x14ac:dyDescent="0.2"/>
    <row r="20" spans="9:116" ht="13" x14ac:dyDescent="0.2"/>
    <row r="21" spans="9:116" ht="13" x14ac:dyDescent="0.2">
      <c r="DL21" s="290"/>
    </row>
    <row r="22" spans="9:116" ht="13" x14ac:dyDescent="0.2">
      <c r="DI22" s="290"/>
      <c r="DJ22" s="290"/>
      <c r="DK22" s="290"/>
      <c r="DL22" s="290"/>
    </row>
    <row r="23" spans="9:116" ht="13" x14ac:dyDescent="0.2">
      <c r="CY23" s="290"/>
      <c r="CZ23" s="290"/>
      <c r="DA23" s="290"/>
      <c r="DB23" s="290"/>
      <c r="DC23" s="290"/>
      <c r="DD23" s="290"/>
      <c r="DE23" s="290"/>
      <c r="DF23" s="290"/>
      <c r="DG23" s="290"/>
      <c r="DH23" s="290"/>
      <c r="DI23" s="290"/>
      <c r="DJ23" s="290"/>
      <c r="DK23" s="290"/>
      <c r="DL23" s="29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0"/>
      <c r="DA35" s="290"/>
      <c r="DB35" s="290"/>
      <c r="DC35" s="290"/>
      <c r="DD35" s="290"/>
      <c r="DE35" s="290"/>
      <c r="DF35" s="290"/>
      <c r="DG35" s="290"/>
      <c r="DH35" s="290"/>
      <c r="DI35" s="290"/>
      <c r="DJ35" s="290"/>
      <c r="DK35" s="290"/>
      <c r="DL35" s="290"/>
    </row>
    <row r="36" spans="15:116" ht="13" x14ac:dyDescent="0.2"/>
    <row r="37" spans="15:116" ht="13" x14ac:dyDescent="0.2">
      <c r="DL37" s="290"/>
    </row>
    <row r="38" spans="15:116" ht="13" x14ac:dyDescent="0.2">
      <c r="DI38" s="290"/>
      <c r="DJ38" s="290"/>
      <c r="DK38" s="290"/>
      <c r="DL38" s="290"/>
    </row>
    <row r="39" spans="15:116" ht="13" x14ac:dyDescent="0.2"/>
    <row r="40" spans="15:116" ht="13" x14ac:dyDescent="0.2"/>
    <row r="41" spans="15:116" ht="13" x14ac:dyDescent="0.2"/>
    <row r="42" spans="15:116" ht="13" x14ac:dyDescent="0.2"/>
    <row r="43" spans="15:116" ht="13"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 x14ac:dyDescent="0.2">
      <c r="DL44" s="290"/>
    </row>
    <row r="45" spans="15:116" ht="13" x14ac:dyDescent="0.2"/>
    <row r="46" spans="15:116" ht="13" x14ac:dyDescent="0.2">
      <c r="DA46" s="290"/>
      <c r="DB46" s="290"/>
      <c r="DC46" s="290"/>
      <c r="DD46" s="290"/>
      <c r="DE46" s="290"/>
      <c r="DF46" s="290"/>
      <c r="DG46" s="290"/>
      <c r="DH46" s="290"/>
      <c r="DI46" s="290"/>
      <c r="DJ46" s="290"/>
      <c r="DK46" s="290"/>
      <c r="DL46" s="290"/>
    </row>
    <row r="47" spans="15:116" ht="13" x14ac:dyDescent="0.2"/>
    <row r="48" spans="15:116" ht="13" x14ac:dyDescent="0.2"/>
    <row r="49" spans="104:116" ht="13" x14ac:dyDescent="0.2"/>
    <row r="50" spans="104:116" ht="13" x14ac:dyDescent="0.2">
      <c r="CZ50" s="290"/>
      <c r="DA50" s="290"/>
      <c r="DB50" s="290"/>
      <c r="DC50" s="290"/>
      <c r="DD50" s="290"/>
      <c r="DE50" s="290"/>
      <c r="DF50" s="290"/>
      <c r="DG50" s="290"/>
      <c r="DH50" s="290"/>
      <c r="DI50" s="290"/>
      <c r="DJ50" s="290"/>
      <c r="DK50" s="290"/>
      <c r="DL50" s="290"/>
    </row>
    <row r="51" spans="104:116" ht="13" x14ac:dyDescent="0.2"/>
    <row r="52" spans="104:116" ht="13" x14ac:dyDescent="0.2"/>
    <row r="53" spans="104:116" ht="13" x14ac:dyDescent="0.2">
      <c r="DL53" s="29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0"/>
      <c r="DD67" s="290"/>
      <c r="DE67" s="290"/>
      <c r="DF67" s="290"/>
      <c r="DG67" s="290"/>
      <c r="DH67" s="290"/>
      <c r="DI67" s="290"/>
      <c r="DJ67" s="290"/>
      <c r="DK67" s="290"/>
      <c r="DL67" s="29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8kOQXUnETQCajagh3ITjtAHTaqPHgrskesvppKD8PlaeHUCQraVbgHWWDb9U3/zj/4hxdptdnmfItUQpZpMOug==" saltValue="lWsbU+qrOz2OV/GsXGYWY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53125" style="292" customWidth="1"/>
    <col min="37" max="44" width="17" style="292" customWidth="1"/>
    <col min="45" max="45" width="6.08984375" style="299" customWidth="1"/>
    <col min="46" max="46" width="3" style="297" customWidth="1"/>
    <col min="47" max="47" width="19.08984375" style="292" hidden="1" customWidth="1"/>
    <col min="48" max="52" width="12.6328125" style="292" hidden="1" customWidth="1"/>
    <col min="53" max="16384" width="8.6328125" style="292" hidden="1"/>
  </cols>
  <sheetData>
    <row r="1" spans="1:46" ht="13" x14ac:dyDescent="0.2">
      <c r="AS1" s="293"/>
      <c r="AT1" s="293"/>
    </row>
    <row r="2" spans="1:46" ht="13" x14ac:dyDescent="0.2">
      <c r="AS2" s="293"/>
      <c r="AT2" s="293"/>
    </row>
    <row r="3" spans="1:46" ht="13" x14ac:dyDescent="0.2">
      <c r="AS3" s="293"/>
      <c r="AT3" s="293"/>
    </row>
    <row r="4" spans="1:46" ht="13" x14ac:dyDescent="0.2">
      <c r="AS4" s="293"/>
      <c r="AT4" s="293"/>
    </row>
    <row r="5" spans="1:46" ht="16.5" x14ac:dyDescent="0.2">
      <c r="A5" s="294" t="s">
        <v>492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493</v>
      </c>
      <c r="AL6" s="298"/>
      <c r="AM6" s="298"/>
      <c r="AN6" s="298"/>
      <c r="AO6" s="293"/>
      <c r="AP6" s="293"/>
      <c r="AQ6" s="293"/>
      <c r="AR6" s="293"/>
    </row>
    <row r="7" spans="1:46" ht="13"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494</v>
      </c>
      <c r="AP7" s="303"/>
      <c r="AQ7" s="304" t="s">
        <v>495</v>
      </c>
      <c r="AR7" s="305"/>
    </row>
    <row r="8" spans="1:46" ht="13"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496</v>
      </c>
      <c r="AQ8" s="310" t="s">
        <v>497</v>
      </c>
      <c r="AR8" s="311" t="s">
        <v>498</v>
      </c>
    </row>
    <row r="9" spans="1:46" ht="13"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499</v>
      </c>
      <c r="AL9" s="1175"/>
      <c r="AM9" s="1175"/>
      <c r="AN9" s="1176"/>
      <c r="AO9" s="312">
        <v>1611480</v>
      </c>
      <c r="AP9" s="312">
        <v>86360</v>
      </c>
      <c r="AQ9" s="313">
        <v>81866</v>
      </c>
      <c r="AR9" s="314">
        <v>5.5</v>
      </c>
    </row>
    <row r="10" spans="1:46" ht="13"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500</v>
      </c>
      <c r="AL10" s="1175"/>
      <c r="AM10" s="1175"/>
      <c r="AN10" s="1176"/>
      <c r="AO10" s="315">
        <v>439022</v>
      </c>
      <c r="AP10" s="315">
        <v>23527</v>
      </c>
      <c r="AQ10" s="316">
        <v>9373</v>
      </c>
      <c r="AR10" s="317">
        <v>151</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501</v>
      </c>
      <c r="AL11" s="1175"/>
      <c r="AM11" s="1175"/>
      <c r="AN11" s="1176"/>
      <c r="AO11" s="315">
        <v>289578</v>
      </c>
      <c r="AP11" s="315">
        <v>15519</v>
      </c>
      <c r="AQ11" s="316">
        <v>11195</v>
      </c>
      <c r="AR11" s="317">
        <v>38.6</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502</v>
      </c>
      <c r="AL12" s="1175"/>
      <c r="AM12" s="1175"/>
      <c r="AN12" s="1176"/>
      <c r="AO12" s="315" t="s">
        <v>503</v>
      </c>
      <c r="AP12" s="315" t="s">
        <v>503</v>
      </c>
      <c r="AQ12" s="316">
        <v>1565</v>
      </c>
      <c r="AR12" s="317" t="s">
        <v>503</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504</v>
      </c>
      <c r="AL13" s="1175"/>
      <c r="AM13" s="1175"/>
      <c r="AN13" s="1176"/>
      <c r="AO13" s="315" t="s">
        <v>503</v>
      </c>
      <c r="AP13" s="315" t="s">
        <v>503</v>
      </c>
      <c r="AQ13" s="316" t="s">
        <v>503</v>
      </c>
      <c r="AR13" s="317" t="s">
        <v>503</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505</v>
      </c>
      <c r="AL14" s="1175"/>
      <c r="AM14" s="1175"/>
      <c r="AN14" s="1176"/>
      <c r="AO14" s="315">
        <v>87154</v>
      </c>
      <c r="AP14" s="315">
        <v>4671</v>
      </c>
      <c r="AQ14" s="316">
        <v>4756</v>
      </c>
      <c r="AR14" s="317">
        <v>-1.8</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506</v>
      </c>
      <c r="AL15" s="1175"/>
      <c r="AM15" s="1175"/>
      <c r="AN15" s="1176"/>
      <c r="AO15" s="315">
        <v>70211</v>
      </c>
      <c r="AP15" s="315">
        <v>3763</v>
      </c>
      <c r="AQ15" s="316">
        <v>1563</v>
      </c>
      <c r="AR15" s="317">
        <v>140.80000000000001</v>
      </c>
    </row>
    <row r="16" spans="1:46" ht="13"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507</v>
      </c>
      <c r="AL16" s="1178"/>
      <c r="AM16" s="1178"/>
      <c r="AN16" s="1179"/>
      <c r="AO16" s="315">
        <v>-195183</v>
      </c>
      <c r="AP16" s="315">
        <v>-10460</v>
      </c>
      <c r="AQ16" s="316">
        <v>-7824</v>
      </c>
      <c r="AR16" s="317">
        <v>33.700000000000003</v>
      </c>
    </row>
    <row r="17" spans="1:46" ht="13"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191</v>
      </c>
      <c r="AL17" s="1178"/>
      <c r="AM17" s="1178"/>
      <c r="AN17" s="1179"/>
      <c r="AO17" s="315">
        <v>2302262</v>
      </c>
      <c r="AP17" s="315">
        <v>123380</v>
      </c>
      <c r="AQ17" s="316">
        <v>102493</v>
      </c>
      <c r="AR17" s="317">
        <v>20.399999999999999</v>
      </c>
    </row>
    <row r="18" spans="1:46" ht="13"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508</v>
      </c>
      <c r="AL19" s="293"/>
      <c r="AM19" s="293"/>
      <c r="AN19" s="293"/>
      <c r="AO19" s="293"/>
      <c r="AP19" s="293"/>
      <c r="AQ19" s="293"/>
      <c r="AR19" s="293"/>
    </row>
    <row r="20" spans="1:46" ht="13"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509</v>
      </c>
      <c r="AP20" s="323" t="s">
        <v>510</v>
      </c>
      <c r="AQ20" s="324" t="s">
        <v>511</v>
      </c>
      <c r="AR20" s="325"/>
    </row>
    <row r="21" spans="1:46" s="331" customFormat="1" ht="13"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512</v>
      </c>
      <c r="AL21" s="1170"/>
      <c r="AM21" s="1170"/>
      <c r="AN21" s="1171"/>
      <c r="AO21" s="327">
        <v>10.02</v>
      </c>
      <c r="AP21" s="328">
        <v>9.5299999999999994</v>
      </c>
      <c r="AQ21" s="329">
        <v>0.49</v>
      </c>
      <c r="AR21" s="298"/>
      <c r="AS21" s="330"/>
      <c r="AT21" s="326"/>
    </row>
    <row r="22" spans="1:46" s="331" customFormat="1" ht="13"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513</v>
      </c>
      <c r="AL22" s="1170"/>
      <c r="AM22" s="1170"/>
      <c r="AN22" s="1171"/>
      <c r="AO22" s="332">
        <v>98.4</v>
      </c>
      <c r="AP22" s="333">
        <v>96.6</v>
      </c>
      <c r="AQ22" s="334">
        <v>1.8</v>
      </c>
      <c r="AR22" s="318"/>
      <c r="AS22" s="330"/>
      <c r="AT22" s="326"/>
    </row>
    <row r="23" spans="1:46" s="331" customFormat="1" ht="13"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 x14ac:dyDescent="0.2">
      <c r="A26" s="298" t="s">
        <v>514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 x14ac:dyDescent="0.2">
      <c r="A27" s="339"/>
      <c r="AO27" s="293"/>
      <c r="AP27" s="293"/>
      <c r="AQ27" s="293"/>
      <c r="AR27" s="293"/>
      <c r="AS27" s="293"/>
      <c r="AT27" s="293"/>
    </row>
    <row r="28" spans="1:46" ht="16.5" x14ac:dyDescent="0.2">
      <c r="A28" s="294" t="s">
        <v>515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516</v>
      </c>
      <c r="AL29" s="298"/>
      <c r="AM29" s="298"/>
      <c r="AN29" s="298"/>
      <c r="AO29" s="293"/>
      <c r="AP29" s="293"/>
      <c r="AQ29" s="293"/>
      <c r="AR29" s="293"/>
      <c r="AS29" s="341"/>
    </row>
    <row r="30" spans="1:46" ht="13"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494</v>
      </c>
      <c r="AP30" s="303"/>
      <c r="AQ30" s="304" t="s">
        <v>495</v>
      </c>
      <c r="AR30" s="305"/>
    </row>
    <row r="31" spans="1:46" ht="13"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496</v>
      </c>
      <c r="AQ31" s="310" t="s">
        <v>497</v>
      </c>
      <c r="AR31" s="311" t="s">
        <v>498</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517</v>
      </c>
      <c r="AL32" s="1186"/>
      <c r="AM32" s="1186"/>
      <c r="AN32" s="1187"/>
      <c r="AO32" s="342">
        <v>1409718</v>
      </c>
      <c r="AP32" s="342">
        <v>75548</v>
      </c>
      <c r="AQ32" s="343">
        <v>54189</v>
      </c>
      <c r="AR32" s="344">
        <v>39.4</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518</v>
      </c>
      <c r="AL33" s="1186"/>
      <c r="AM33" s="1186"/>
      <c r="AN33" s="1187"/>
      <c r="AO33" s="342" t="s">
        <v>503</v>
      </c>
      <c r="AP33" s="342" t="s">
        <v>503</v>
      </c>
      <c r="AQ33" s="343" t="s">
        <v>503</v>
      </c>
      <c r="AR33" s="344" t="s">
        <v>503</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519</v>
      </c>
      <c r="AL34" s="1186"/>
      <c r="AM34" s="1186"/>
      <c r="AN34" s="1187"/>
      <c r="AO34" s="342" t="s">
        <v>503</v>
      </c>
      <c r="AP34" s="342" t="s">
        <v>503</v>
      </c>
      <c r="AQ34" s="343">
        <v>69</v>
      </c>
      <c r="AR34" s="344" t="s">
        <v>503</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520</v>
      </c>
      <c r="AL35" s="1186"/>
      <c r="AM35" s="1186"/>
      <c r="AN35" s="1187"/>
      <c r="AO35" s="342">
        <v>135294</v>
      </c>
      <c r="AP35" s="342">
        <v>7250</v>
      </c>
      <c r="AQ35" s="343">
        <v>21047</v>
      </c>
      <c r="AR35" s="344">
        <v>-65.599999999999994</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521</v>
      </c>
      <c r="AL36" s="1186"/>
      <c r="AM36" s="1186"/>
      <c r="AN36" s="1187"/>
      <c r="AO36" s="342">
        <v>119001</v>
      </c>
      <c r="AP36" s="342">
        <v>6377</v>
      </c>
      <c r="AQ36" s="343">
        <v>3967</v>
      </c>
      <c r="AR36" s="344">
        <v>60.8</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522</v>
      </c>
      <c r="AL37" s="1186"/>
      <c r="AM37" s="1186"/>
      <c r="AN37" s="1187"/>
      <c r="AO37" s="342">
        <v>10616</v>
      </c>
      <c r="AP37" s="342">
        <v>569</v>
      </c>
      <c r="AQ37" s="343">
        <v>1992</v>
      </c>
      <c r="AR37" s="344">
        <v>-71.400000000000006</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523</v>
      </c>
      <c r="AL38" s="1189"/>
      <c r="AM38" s="1189"/>
      <c r="AN38" s="1190"/>
      <c r="AO38" s="345">
        <v>329</v>
      </c>
      <c r="AP38" s="345">
        <v>18</v>
      </c>
      <c r="AQ38" s="346">
        <v>4</v>
      </c>
      <c r="AR38" s="334">
        <v>350</v>
      </c>
      <c r="AS38" s="341"/>
    </row>
    <row r="39" spans="1:46" ht="13"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524</v>
      </c>
      <c r="AL39" s="1189"/>
      <c r="AM39" s="1189"/>
      <c r="AN39" s="1190"/>
      <c r="AO39" s="342">
        <v>-4108</v>
      </c>
      <c r="AP39" s="342">
        <v>-220</v>
      </c>
      <c r="AQ39" s="343">
        <v>-3421</v>
      </c>
      <c r="AR39" s="344">
        <v>-93.6</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525</v>
      </c>
      <c r="AL40" s="1186"/>
      <c r="AM40" s="1186"/>
      <c r="AN40" s="1187"/>
      <c r="AO40" s="342">
        <v>-1171342</v>
      </c>
      <c r="AP40" s="342">
        <v>-62773</v>
      </c>
      <c r="AQ40" s="343">
        <v>-53760</v>
      </c>
      <c r="AR40" s="344">
        <v>16.8</v>
      </c>
      <c r="AS40" s="341"/>
    </row>
    <row r="41" spans="1:46" ht="13"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302</v>
      </c>
      <c r="AL41" s="1192"/>
      <c r="AM41" s="1192"/>
      <c r="AN41" s="1193"/>
      <c r="AO41" s="342">
        <v>499508</v>
      </c>
      <c r="AP41" s="342">
        <v>26769</v>
      </c>
      <c r="AQ41" s="343">
        <v>24086</v>
      </c>
      <c r="AR41" s="344">
        <v>11.1</v>
      </c>
      <c r="AS41" s="341"/>
    </row>
    <row r="42" spans="1:46" ht="13"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526</v>
      </c>
      <c r="AL42" s="293"/>
      <c r="AM42" s="293"/>
      <c r="AN42" s="293"/>
      <c r="AO42" s="293"/>
      <c r="AP42" s="293"/>
      <c r="AQ42" s="318"/>
      <c r="AR42" s="318"/>
      <c r="AS42" s="341"/>
    </row>
    <row r="43" spans="1:46" ht="13"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527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528</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494</v>
      </c>
      <c r="AN49" s="1182" t="s">
        <v>529</v>
      </c>
      <c r="AO49" s="1183"/>
      <c r="AP49" s="1183"/>
      <c r="AQ49" s="1183"/>
      <c r="AR49" s="1184"/>
    </row>
    <row r="50" spans="1:44" ht="13"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530</v>
      </c>
      <c r="AO50" s="359" t="s">
        <v>531</v>
      </c>
      <c r="AP50" s="360" t="s">
        <v>532</v>
      </c>
      <c r="AQ50" s="361" t="s">
        <v>533</v>
      </c>
      <c r="AR50" s="362" t="s">
        <v>534</v>
      </c>
    </row>
    <row r="51" spans="1:44" ht="13"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535</v>
      </c>
      <c r="AL51" s="355"/>
      <c r="AM51" s="363">
        <v>1803609</v>
      </c>
      <c r="AN51" s="364">
        <v>92228</v>
      </c>
      <c r="AO51" s="365">
        <v>23.6</v>
      </c>
      <c r="AP51" s="366">
        <v>85205</v>
      </c>
      <c r="AQ51" s="367">
        <v>14.5</v>
      </c>
      <c r="AR51" s="368">
        <v>9.1</v>
      </c>
    </row>
    <row r="52" spans="1:44" ht="13"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536</v>
      </c>
      <c r="AM52" s="371">
        <v>666425</v>
      </c>
      <c r="AN52" s="372">
        <v>34078</v>
      </c>
      <c r="AO52" s="373">
        <v>-11.1</v>
      </c>
      <c r="AP52" s="374">
        <v>38847</v>
      </c>
      <c r="AQ52" s="375">
        <v>13.7</v>
      </c>
      <c r="AR52" s="376">
        <v>-24.8</v>
      </c>
    </row>
    <row r="53" spans="1:44" ht="13"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537</v>
      </c>
      <c r="AL53" s="355"/>
      <c r="AM53" s="363">
        <v>1638863</v>
      </c>
      <c r="AN53" s="364">
        <v>84565</v>
      </c>
      <c r="AO53" s="365">
        <v>-8.3000000000000007</v>
      </c>
      <c r="AP53" s="366">
        <v>77577</v>
      </c>
      <c r="AQ53" s="367">
        <v>-9</v>
      </c>
      <c r="AR53" s="368">
        <v>0.7</v>
      </c>
    </row>
    <row r="54" spans="1:44" ht="13"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536</v>
      </c>
      <c r="AM54" s="371">
        <v>897026</v>
      </c>
      <c r="AN54" s="372">
        <v>46286</v>
      </c>
      <c r="AO54" s="373">
        <v>35.799999999999997</v>
      </c>
      <c r="AP54" s="374">
        <v>40870</v>
      </c>
      <c r="AQ54" s="375">
        <v>5.2</v>
      </c>
      <c r="AR54" s="376">
        <v>30.6</v>
      </c>
    </row>
    <row r="55" spans="1:44" ht="13"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538</v>
      </c>
      <c r="AL55" s="355"/>
      <c r="AM55" s="363">
        <v>1359386</v>
      </c>
      <c r="AN55" s="364">
        <v>70687</v>
      </c>
      <c r="AO55" s="365">
        <v>-16.399999999999999</v>
      </c>
      <c r="AP55" s="366">
        <v>115123</v>
      </c>
      <c r="AQ55" s="367">
        <v>48.4</v>
      </c>
      <c r="AR55" s="368">
        <v>-64.8</v>
      </c>
    </row>
    <row r="56" spans="1:44" ht="13"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536</v>
      </c>
      <c r="AM56" s="371">
        <v>1128602</v>
      </c>
      <c r="AN56" s="372">
        <v>58687</v>
      </c>
      <c r="AO56" s="373">
        <v>26.8</v>
      </c>
      <c r="AP56" s="374">
        <v>46026</v>
      </c>
      <c r="AQ56" s="375">
        <v>12.6</v>
      </c>
      <c r="AR56" s="376">
        <v>14.2</v>
      </c>
    </row>
    <row r="57" spans="1:44" ht="13"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539</v>
      </c>
      <c r="AL57" s="355"/>
      <c r="AM57" s="363">
        <v>1818767</v>
      </c>
      <c r="AN57" s="364">
        <v>96058</v>
      </c>
      <c r="AO57" s="365">
        <v>35.9</v>
      </c>
      <c r="AP57" s="366">
        <v>98899</v>
      </c>
      <c r="AQ57" s="367">
        <v>-14.1</v>
      </c>
      <c r="AR57" s="368">
        <v>50</v>
      </c>
    </row>
    <row r="58" spans="1:44" ht="13"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536</v>
      </c>
      <c r="AM58" s="371">
        <v>1398894</v>
      </c>
      <c r="AN58" s="372">
        <v>73883</v>
      </c>
      <c r="AO58" s="373">
        <v>25.9</v>
      </c>
      <c r="AP58" s="374">
        <v>43734</v>
      </c>
      <c r="AQ58" s="375">
        <v>-5</v>
      </c>
      <c r="AR58" s="376">
        <v>30.9</v>
      </c>
    </row>
    <row r="59" spans="1:44" ht="13"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540</v>
      </c>
      <c r="AL59" s="355"/>
      <c r="AM59" s="363">
        <v>1412368</v>
      </c>
      <c r="AN59" s="364">
        <v>75690</v>
      </c>
      <c r="AO59" s="365">
        <v>-21.2</v>
      </c>
      <c r="AP59" s="366">
        <v>96462</v>
      </c>
      <c r="AQ59" s="367">
        <v>-2.5</v>
      </c>
      <c r="AR59" s="368">
        <v>-18.7</v>
      </c>
    </row>
    <row r="60" spans="1:44" ht="13"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536</v>
      </c>
      <c r="AM60" s="371">
        <v>1262039</v>
      </c>
      <c r="AN60" s="372">
        <v>67633</v>
      </c>
      <c r="AO60" s="373">
        <v>-8.5</v>
      </c>
      <c r="AP60" s="374">
        <v>39886</v>
      </c>
      <c r="AQ60" s="375">
        <v>-8.8000000000000007</v>
      </c>
      <c r="AR60" s="376">
        <v>0.3</v>
      </c>
    </row>
    <row r="61" spans="1:44" ht="13"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541</v>
      </c>
      <c r="AL61" s="377"/>
      <c r="AM61" s="378">
        <v>1606599</v>
      </c>
      <c r="AN61" s="379">
        <v>83846</v>
      </c>
      <c r="AO61" s="380">
        <v>2.7</v>
      </c>
      <c r="AP61" s="381">
        <v>94653</v>
      </c>
      <c r="AQ61" s="382">
        <v>7.5</v>
      </c>
      <c r="AR61" s="368">
        <v>-4.8</v>
      </c>
    </row>
    <row r="62" spans="1:44" ht="13"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536</v>
      </c>
      <c r="AM62" s="371">
        <v>1070597</v>
      </c>
      <c r="AN62" s="372">
        <v>56113</v>
      </c>
      <c r="AO62" s="373">
        <v>13.8</v>
      </c>
      <c r="AP62" s="374">
        <v>41873</v>
      </c>
      <c r="AQ62" s="375">
        <v>3.5</v>
      </c>
      <c r="AR62" s="376">
        <v>10.3</v>
      </c>
    </row>
    <row r="63" spans="1:44" ht="13"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 hidden="1" x14ac:dyDescent="0.2">
      <c r="AK70" s="293"/>
      <c r="AL70" s="293"/>
      <c r="AM70" s="293"/>
      <c r="AN70" s="293"/>
      <c r="AO70" s="293"/>
      <c r="AP70" s="293"/>
      <c r="AQ70" s="293"/>
      <c r="AR70" s="293"/>
    </row>
    <row r="71" spans="1:46" ht="13" hidden="1" x14ac:dyDescent="0.2">
      <c r="AK71" s="293"/>
      <c r="AL71" s="293"/>
      <c r="AM71" s="293"/>
      <c r="AN71" s="293"/>
      <c r="AO71" s="293"/>
      <c r="AP71" s="293"/>
      <c r="AQ71" s="293"/>
      <c r="AR71" s="293"/>
    </row>
    <row r="72" spans="1:46" ht="13" hidden="1" x14ac:dyDescent="0.2">
      <c r="AK72" s="293"/>
      <c r="AL72" s="293"/>
      <c r="AM72" s="293"/>
      <c r="AN72" s="293"/>
      <c r="AO72" s="293"/>
      <c r="AP72" s="293"/>
      <c r="AQ72" s="293"/>
      <c r="AR72" s="293"/>
    </row>
    <row r="73" spans="1:46" ht="13" hidden="1" x14ac:dyDescent="0.2">
      <c r="AK73" s="293"/>
      <c r="AL73" s="293"/>
      <c r="AM73" s="293"/>
      <c r="AN73" s="293"/>
      <c r="AO73" s="293"/>
      <c r="AP73" s="293"/>
      <c r="AQ73" s="293"/>
      <c r="AR73" s="293"/>
    </row>
    <row r="74" spans="1:46" ht="13" hidden="1" x14ac:dyDescent="0.2"/>
  </sheetData>
  <sheetProtection algorithmName="SHA-512" hashValue="LgLPKBz9S8ETe5VEGAQbUekRtjZhOf7pW0jv1qwjx2C5T3pyvlo298bEZJcxquU+usrX7G21TCOdC4IonMQJ2A==" saltValue="u4OCgkC/1uEJpHPb7j04l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531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 x14ac:dyDescent="0.2">
      <c r="B2" s="290"/>
      <c r="DG2" s="290"/>
    </row>
    <row r="3" spans="2:125" ht="13"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 x14ac:dyDescent="0.2"/>
    <row r="5" spans="2:125" ht="13" x14ac:dyDescent="0.2"/>
    <row r="6" spans="2:125" ht="13" x14ac:dyDescent="0.2"/>
    <row r="7" spans="2:125" ht="13" x14ac:dyDescent="0.2"/>
    <row r="8" spans="2:125" ht="13" x14ac:dyDescent="0.2"/>
    <row r="9" spans="2:125" ht="13" x14ac:dyDescent="0.2">
      <c r="DU9" s="29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0"/>
    </row>
    <row r="18" spans="125:125" ht="13" x14ac:dyDescent="0.2"/>
    <row r="19" spans="125:125" ht="13" x14ac:dyDescent="0.2"/>
    <row r="20" spans="125:125" ht="13" x14ac:dyDescent="0.2">
      <c r="DU20" s="290"/>
    </row>
    <row r="21" spans="125:125" ht="13" x14ac:dyDescent="0.2">
      <c r="DU21" s="29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0"/>
    </row>
    <row r="29" spans="125:125" ht="13" x14ac:dyDescent="0.2"/>
    <row r="30" spans="125:125" ht="13" x14ac:dyDescent="0.2"/>
    <row r="31" spans="125:125" ht="13" x14ac:dyDescent="0.2"/>
    <row r="32" spans="125:125" ht="13" x14ac:dyDescent="0.2"/>
    <row r="33" spans="2:125" ht="13" x14ac:dyDescent="0.2">
      <c r="B33" s="290"/>
      <c r="G33" s="290"/>
      <c r="I33" s="290"/>
    </row>
    <row r="34" spans="2:125" ht="13" x14ac:dyDescent="0.2">
      <c r="C34" s="290"/>
      <c r="P34" s="290"/>
      <c r="DE34" s="290"/>
      <c r="DH34" s="290"/>
    </row>
    <row r="35" spans="2:125" ht="13" x14ac:dyDescent="0.2">
      <c r="D35" s="290"/>
      <c r="E35" s="290"/>
      <c r="DG35" s="290"/>
      <c r="DJ35" s="290"/>
      <c r="DP35" s="290"/>
      <c r="DQ35" s="290"/>
      <c r="DR35" s="290"/>
      <c r="DS35" s="290"/>
      <c r="DT35" s="290"/>
      <c r="DU35" s="290"/>
    </row>
    <row r="36" spans="2:125" ht="13"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 x14ac:dyDescent="0.2">
      <c r="DU37" s="290"/>
    </row>
    <row r="38" spans="2:125" ht="13" x14ac:dyDescent="0.2">
      <c r="DT38" s="290"/>
      <c r="DU38" s="290"/>
    </row>
    <row r="39" spans="2:125" ht="13" x14ac:dyDescent="0.2"/>
    <row r="40" spans="2:125" ht="13" x14ac:dyDescent="0.2">
      <c r="DH40" s="290"/>
    </row>
    <row r="41" spans="2:125" ht="13" x14ac:dyDescent="0.2">
      <c r="DE41" s="290"/>
    </row>
    <row r="42" spans="2:125" ht="13" x14ac:dyDescent="0.2">
      <c r="DG42" s="290"/>
      <c r="DJ42" s="290"/>
    </row>
    <row r="43" spans="2:125" ht="13"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 x14ac:dyDescent="0.2">
      <c r="DU44" s="290"/>
    </row>
    <row r="45" spans="2:125" ht="13" x14ac:dyDescent="0.2"/>
    <row r="46" spans="2:125" ht="13" x14ac:dyDescent="0.2"/>
    <row r="47" spans="2:125" ht="13" x14ac:dyDescent="0.2"/>
    <row r="48" spans="2:125" ht="13" x14ac:dyDescent="0.2">
      <c r="DT48" s="290"/>
      <c r="DU48" s="290"/>
    </row>
    <row r="49" spans="120:125" ht="13" x14ac:dyDescent="0.2">
      <c r="DU49" s="290"/>
    </row>
    <row r="50" spans="120:125" ht="13" x14ac:dyDescent="0.2">
      <c r="DU50" s="290"/>
    </row>
    <row r="51" spans="120:125" ht="13" x14ac:dyDescent="0.2">
      <c r="DP51" s="290"/>
      <c r="DQ51" s="290"/>
      <c r="DR51" s="290"/>
      <c r="DS51" s="290"/>
      <c r="DT51" s="290"/>
      <c r="DU51" s="290"/>
    </row>
    <row r="52" spans="120:125" ht="13" x14ac:dyDescent="0.2"/>
    <row r="53" spans="120:125" ht="13" x14ac:dyDescent="0.2"/>
    <row r="54" spans="120:125" ht="13" x14ac:dyDescent="0.2">
      <c r="DU54" s="290"/>
    </row>
    <row r="55" spans="120:125" ht="13" x14ac:dyDescent="0.2"/>
    <row r="56" spans="120:125" ht="13" x14ac:dyDescent="0.2"/>
    <row r="57" spans="120:125" ht="13" x14ac:dyDescent="0.2"/>
    <row r="58" spans="120:125" ht="13" x14ac:dyDescent="0.2">
      <c r="DU58" s="290"/>
    </row>
    <row r="59" spans="120:125" ht="13" x14ac:dyDescent="0.2"/>
    <row r="60" spans="120:125" ht="13" x14ac:dyDescent="0.2"/>
    <row r="61" spans="120:125" ht="13" x14ac:dyDescent="0.2"/>
    <row r="62" spans="120:125" ht="13" x14ac:dyDescent="0.2"/>
    <row r="63" spans="120:125" ht="13" x14ac:dyDescent="0.2">
      <c r="DU63" s="290"/>
    </row>
    <row r="64" spans="120:125" ht="13" x14ac:dyDescent="0.2">
      <c r="DT64" s="290"/>
      <c r="DU64" s="290"/>
    </row>
    <row r="65" spans="123:125" ht="13" x14ac:dyDescent="0.2"/>
    <row r="66" spans="123:125" ht="13" x14ac:dyDescent="0.2"/>
    <row r="67" spans="123:125" ht="13" x14ac:dyDescent="0.2"/>
    <row r="68" spans="123:125" ht="13" x14ac:dyDescent="0.2"/>
    <row r="69" spans="123:125" ht="13" x14ac:dyDescent="0.2">
      <c r="DS69" s="290"/>
      <c r="DT69" s="290"/>
      <c r="DU69" s="29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0"/>
    </row>
    <row r="83" spans="116:125" ht="13" x14ac:dyDescent="0.2">
      <c r="DM83" s="290"/>
      <c r="DN83" s="290"/>
      <c r="DO83" s="290"/>
      <c r="DP83" s="290"/>
      <c r="DQ83" s="290"/>
      <c r="DR83" s="290"/>
      <c r="DS83" s="290"/>
      <c r="DT83" s="290"/>
      <c r="DU83" s="290"/>
    </row>
    <row r="84" spans="116:125" ht="13" x14ac:dyDescent="0.2"/>
    <row r="85" spans="116:125" ht="13" x14ac:dyDescent="0.2"/>
    <row r="86" spans="116:125" ht="13" x14ac:dyDescent="0.2"/>
    <row r="87" spans="116:125" ht="13" x14ac:dyDescent="0.2"/>
    <row r="88" spans="116:125" ht="13" x14ac:dyDescent="0.2">
      <c r="DU88" s="29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543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J1XXouxHvpmETl8eDBfKrZBfZlIE/QcG3Rwoy8DY2XBlka2ToHtk71azYUQa6MlQRx/xAPaoeVArx591POOzAA==" saltValue="SVayqkigqSaW3/i5eZV2g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531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 x14ac:dyDescent="0.2">
      <c r="B2" s="290"/>
      <c r="T2" s="290"/>
    </row>
    <row r="3" spans="1:125"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0"/>
      <c r="G33" s="290"/>
      <c r="I33" s="290"/>
    </row>
    <row r="34" spans="2:125" ht="13" x14ac:dyDescent="0.2">
      <c r="C34" s="290"/>
      <c r="P34" s="290"/>
      <c r="R34" s="290"/>
      <c r="U34" s="290"/>
    </row>
    <row r="35" spans="2:125" ht="13"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 x14ac:dyDescent="0.2">
      <c r="F36" s="290"/>
      <c r="H36" s="290"/>
      <c r="J36" s="290"/>
      <c r="K36" s="290"/>
      <c r="L36" s="290"/>
      <c r="M36" s="290"/>
      <c r="N36" s="290"/>
      <c r="O36" s="290"/>
      <c r="Q36" s="290"/>
      <c r="S36" s="290"/>
      <c r="V36" s="290"/>
    </row>
    <row r="37" spans="2:125" ht="13" x14ac:dyDescent="0.2"/>
    <row r="38" spans="2:125" ht="13" x14ac:dyDescent="0.2"/>
    <row r="39" spans="2:125" ht="13" x14ac:dyDescent="0.2"/>
    <row r="40" spans="2:125" ht="13" x14ac:dyDescent="0.2">
      <c r="U40" s="290"/>
    </row>
    <row r="41" spans="2:125" ht="13" x14ac:dyDescent="0.2">
      <c r="R41" s="290"/>
    </row>
    <row r="42" spans="2:125" ht="13"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 x14ac:dyDescent="0.2">
      <c r="Q43" s="290"/>
      <c r="S43" s="290"/>
      <c r="V43" s="29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GElWNMVQUPkrQuoSFVY3vTobZSQAfVaSTB6B9dputGqNVVhIDFk6uGKATnXVkWltu+xRcSevJZwwqd5EwLG1oA==" saltValue="GM1LQGGftziBqPndq8sN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545</v>
      </c>
      <c r="G46" s="8" t="s">
        <v>546</v>
      </c>
      <c r="H46" s="8" t="s">
        <v>547</v>
      </c>
      <c r="I46" s="8" t="s">
        <v>548</v>
      </c>
      <c r="J46" s="9" t="s">
        <v>549</v>
      </c>
    </row>
    <row r="47" spans="2:10" ht="57.75" customHeight="1" x14ac:dyDescent="0.2">
      <c r="B47" s="10"/>
      <c r="C47" s="1194" t="s">
        <v>3</v>
      </c>
      <c r="D47" s="1194"/>
      <c r="E47" s="1195"/>
      <c r="F47" s="11">
        <v>62.64</v>
      </c>
      <c r="G47" s="12">
        <v>47.65</v>
      </c>
      <c r="H47" s="12">
        <v>49.15</v>
      </c>
      <c r="I47" s="12">
        <v>44.87</v>
      </c>
      <c r="J47" s="13">
        <v>43.08</v>
      </c>
    </row>
    <row r="48" spans="2:10" ht="57.75" customHeight="1" x14ac:dyDescent="0.2">
      <c r="B48" s="14"/>
      <c r="C48" s="1196" t="s">
        <v>4</v>
      </c>
      <c r="D48" s="1196"/>
      <c r="E48" s="1197"/>
      <c r="F48" s="15">
        <v>12.92</v>
      </c>
      <c r="G48" s="16">
        <v>7</v>
      </c>
      <c r="H48" s="16">
        <v>8.0299999999999994</v>
      </c>
      <c r="I48" s="16">
        <v>4.3499999999999996</v>
      </c>
      <c r="J48" s="17">
        <v>5.87</v>
      </c>
    </row>
    <row r="49" spans="2:10" ht="57.75" customHeight="1" thickBot="1" x14ac:dyDescent="0.25">
      <c r="B49" s="18"/>
      <c r="C49" s="1198" t="s">
        <v>5</v>
      </c>
      <c r="D49" s="1198"/>
      <c r="E49" s="1199"/>
      <c r="F49" s="19">
        <v>6.46</v>
      </c>
      <c r="G49" s="20" t="s">
        <v>550</v>
      </c>
      <c r="H49" s="20">
        <v>1.53</v>
      </c>
      <c r="I49" s="20" t="s">
        <v>551</v>
      </c>
      <c r="J49" s="21">
        <v>1.84</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Mf0fH3JdcsicRb2Qhk7dUN7TV5+bt45Hj0FS5SojR0rKLRgdEy1HF7xKqLSD8LBxJqJSv9AkoVCjFwLY34vDBg==" saltValue="wvyYOGAsGli9ZxykDsHx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2">
      <c r="A34" s="22"/>
      <c r="B34" s="31"/>
      <c r="C34" s="1206" t="s">
        <v>552</v>
      </c>
      <c r="D34" s="1206"/>
      <c r="E34" s="1207"/>
      <c r="F34" s="32">
        <v>13.61</v>
      </c>
      <c r="G34" s="33">
        <v>7.81</v>
      </c>
      <c r="H34" s="33">
        <v>8.98</v>
      </c>
      <c r="I34" s="33">
        <v>5.44</v>
      </c>
      <c r="J34" s="34">
        <v>7.08</v>
      </c>
      <c r="K34" s="22"/>
      <c r="L34" s="22"/>
      <c r="M34" s="22"/>
      <c r="N34" s="22"/>
      <c r="O34" s="22"/>
      <c r="P34" s="22"/>
    </row>
    <row r="35" spans="1:16" ht="39" customHeight="1" x14ac:dyDescent="0.2">
      <c r="A35" s="22"/>
      <c r="B35" s="35"/>
      <c r="C35" s="1200" t="s">
        <v>553</v>
      </c>
      <c r="D35" s="1201"/>
      <c r="E35" s="1202"/>
      <c r="F35" s="36">
        <v>0.13</v>
      </c>
      <c r="G35" s="37">
        <v>0.14000000000000001</v>
      </c>
      <c r="H35" s="37">
        <v>0.85</v>
      </c>
      <c r="I35" s="37">
        <v>2.2200000000000002</v>
      </c>
      <c r="J35" s="38">
        <v>2.2400000000000002</v>
      </c>
      <c r="K35" s="22"/>
      <c r="L35" s="22"/>
      <c r="M35" s="22"/>
      <c r="N35" s="22"/>
      <c r="O35" s="22"/>
      <c r="P35" s="22"/>
    </row>
    <row r="36" spans="1:16" ht="39" customHeight="1" x14ac:dyDescent="0.2">
      <c r="A36" s="22"/>
      <c r="B36" s="35"/>
      <c r="C36" s="1200" t="s">
        <v>554</v>
      </c>
      <c r="D36" s="1201"/>
      <c r="E36" s="1202"/>
      <c r="F36" s="36">
        <v>1.73</v>
      </c>
      <c r="G36" s="37">
        <v>1.1399999999999999</v>
      </c>
      <c r="H36" s="37">
        <v>1.31</v>
      </c>
      <c r="I36" s="37">
        <v>0.01</v>
      </c>
      <c r="J36" s="38">
        <v>0.33</v>
      </c>
      <c r="K36" s="22"/>
      <c r="L36" s="22"/>
      <c r="M36" s="22"/>
      <c r="N36" s="22"/>
      <c r="O36" s="22"/>
      <c r="P36" s="22"/>
    </row>
    <row r="37" spans="1:16" ht="39" customHeight="1" x14ac:dyDescent="0.2">
      <c r="A37" s="22"/>
      <c r="B37" s="35"/>
      <c r="C37" s="1200" t="s">
        <v>555</v>
      </c>
      <c r="D37" s="1201"/>
      <c r="E37" s="1202"/>
      <c r="F37" s="36">
        <v>0.14000000000000001</v>
      </c>
      <c r="G37" s="37">
        <v>7.0000000000000007E-2</v>
      </c>
      <c r="H37" s="37">
        <v>0.02</v>
      </c>
      <c r="I37" s="37">
        <v>7.0000000000000007E-2</v>
      </c>
      <c r="J37" s="38">
        <v>0.15</v>
      </c>
      <c r="K37" s="22"/>
      <c r="L37" s="22"/>
      <c r="M37" s="22"/>
      <c r="N37" s="22"/>
      <c r="O37" s="22"/>
      <c r="P37" s="22"/>
    </row>
    <row r="38" spans="1:16" ht="39" customHeight="1" x14ac:dyDescent="0.2">
      <c r="A38" s="22"/>
      <c r="B38" s="35"/>
      <c r="C38" s="1200" t="s">
        <v>556</v>
      </c>
      <c r="D38" s="1201"/>
      <c r="E38" s="1202"/>
      <c r="F38" s="36">
        <v>0.03</v>
      </c>
      <c r="G38" s="37">
        <v>0.04</v>
      </c>
      <c r="H38" s="37">
        <v>0.11</v>
      </c>
      <c r="I38" s="37">
        <v>7.0000000000000007E-2</v>
      </c>
      <c r="J38" s="38">
        <v>0.02</v>
      </c>
      <c r="K38" s="22"/>
      <c r="L38" s="22"/>
      <c r="M38" s="22"/>
      <c r="N38" s="22"/>
      <c r="O38" s="22"/>
      <c r="P38" s="22"/>
    </row>
    <row r="39" spans="1:16" ht="39" customHeight="1" x14ac:dyDescent="0.2">
      <c r="A39" s="22"/>
      <c r="B39" s="35"/>
      <c r="C39" s="1200" t="s">
        <v>557</v>
      </c>
      <c r="D39" s="1201"/>
      <c r="E39" s="1202"/>
      <c r="F39" s="36">
        <v>0.02</v>
      </c>
      <c r="G39" s="37">
        <v>0.02</v>
      </c>
      <c r="H39" s="37">
        <v>0.02</v>
      </c>
      <c r="I39" s="37">
        <v>0.02</v>
      </c>
      <c r="J39" s="38">
        <v>0.02</v>
      </c>
      <c r="K39" s="22"/>
      <c r="L39" s="22"/>
      <c r="M39" s="22"/>
      <c r="N39" s="22"/>
      <c r="O39" s="22"/>
      <c r="P39" s="22"/>
    </row>
    <row r="40" spans="1:16" ht="39" customHeight="1" x14ac:dyDescent="0.2">
      <c r="A40" s="22"/>
      <c r="B40" s="35"/>
      <c r="C40" s="1200" t="s">
        <v>558</v>
      </c>
      <c r="D40" s="1201"/>
      <c r="E40" s="1202"/>
      <c r="F40" s="36">
        <v>0</v>
      </c>
      <c r="G40" s="37">
        <v>0</v>
      </c>
      <c r="H40" s="37">
        <v>0</v>
      </c>
      <c r="I40" s="37">
        <v>0</v>
      </c>
      <c r="J40" s="38">
        <v>0</v>
      </c>
      <c r="K40" s="22"/>
      <c r="L40" s="22"/>
      <c r="M40" s="22"/>
      <c r="N40" s="22"/>
      <c r="O40" s="22"/>
      <c r="P40" s="22"/>
    </row>
    <row r="41" spans="1:16" ht="39" customHeight="1" x14ac:dyDescent="0.2">
      <c r="A41" s="22"/>
      <c r="B41" s="35"/>
      <c r="C41" s="1200"/>
      <c r="D41" s="1201"/>
      <c r="E41" s="1202"/>
      <c r="F41" s="36"/>
      <c r="G41" s="37"/>
      <c r="H41" s="37"/>
      <c r="I41" s="37"/>
      <c r="J41" s="38"/>
      <c r="K41" s="22"/>
      <c r="L41" s="22"/>
      <c r="M41" s="22"/>
      <c r="N41" s="22"/>
      <c r="O41" s="22"/>
      <c r="P41" s="22"/>
    </row>
    <row r="42" spans="1:16" ht="39" customHeight="1" x14ac:dyDescent="0.2">
      <c r="A42" s="22"/>
      <c r="B42" s="39"/>
      <c r="C42" s="1200" t="s">
        <v>559</v>
      </c>
      <c r="D42" s="1201"/>
      <c r="E42" s="1202"/>
      <c r="F42" s="36" t="s">
        <v>503</v>
      </c>
      <c r="G42" s="37" t="s">
        <v>503</v>
      </c>
      <c r="H42" s="37" t="s">
        <v>503</v>
      </c>
      <c r="I42" s="37" t="s">
        <v>503</v>
      </c>
      <c r="J42" s="38" t="s">
        <v>503</v>
      </c>
      <c r="K42" s="22"/>
      <c r="L42" s="22"/>
      <c r="M42" s="22"/>
      <c r="N42" s="22"/>
      <c r="O42" s="22"/>
      <c r="P42" s="22"/>
    </row>
    <row r="43" spans="1:16" ht="39" customHeight="1" thickBot="1" x14ac:dyDescent="0.25">
      <c r="A43" s="22"/>
      <c r="B43" s="40"/>
      <c r="C43" s="1203" t="s">
        <v>560</v>
      </c>
      <c r="D43" s="1204"/>
      <c r="E43" s="1205"/>
      <c r="F43" s="41">
        <v>9.27</v>
      </c>
      <c r="G43" s="42">
        <v>8.59</v>
      </c>
      <c r="H43" s="42">
        <v>8.5</v>
      </c>
      <c r="I43" s="42">
        <v>8.1300000000000008</v>
      </c>
      <c r="J43" s="43" t="s">
        <v>503</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Z5KhaJwl0FnIZcTBzM0y/s+M2VxJRI12e3Go6SpdpCQWiMCL0GQ7eGNT8QwzwWBoZMpB81jNMyz3JhBXMGs8Vw==" saltValue="wM+iI0x06WXwQVqiVdie9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2">
      <c r="A45" s="48"/>
      <c r="B45" s="1208" t="s">
        <v>11</v>
      </c>
      <c r="C45" s="1209"/>
      <c r="D45" s="58"/>
      <c r="E45" s="1214" t="s">
        <v>12</v>
      </c>
      <c r="F45" s="1214"/>
      <c r="G45" s="1214"/>
      <c r="H45" s="1214"/>
      <c r="I45" s="1214"/>
      <c r="J45" s="1215"/>
      <c r="K45" s="59">
        <v>1013</v>
      </c>
      <c r="L45" s="60">
        <v>1181</v>
      </c>
      <c r="M45" s="60">
        <v>1075</v>
      </c>
      <c r="N45" s="60">
        <v>1151</v>
      </c>
      <c r="O45" s="61">
        <v>1410</v>
      </c>
      <c r="P45" s="48"/>
      <c r="Q45" s="48"/>
      <c r="R45" s="48"/>
      <c r="S45" s="48"/>
      <c r="T45" s="48"/>
      <c r="U45" s="48"/>
    </row>
    <row r="46" spans="1:21" ht="30.75" customHeight="1" x14ac:dyDescent="0.2">
      <c r="A46" s="48"/>
      <c r="B46" s="1210"/>
      <c r="C46" s="1211"/>
      <c r="D46" s="62"/>
      <c r="E46" s="1216" t="s">
        <v>13</v>
      </c>
      <c r="F46" s="1216"/>
      <c r="G46" s="1216"/>
      <c r="H46" s="1216"/>
      <c r="I46" s="1216"/>
      <c r="J46" s="1217"/>
      <c r="K46" s="63" t="s">
        <v>503</v>
      </c>
      <c r="L46" s="64" t="s">
        <v>503</v>
      </c>
      <c r="M46" s="64" t="s">
        <v>503</v>
      </c>
      <c r="N46" s="64" t="s">
        <v>503</v>
      </c>
      <c r="O46" s="65" t="s">
        <v>503</v>
      </c>
      <c r="P46" s="48"/>
      <c r="Q46" s="48"/>
      <c r="R46" s="48"/>
      <c r="S46" s="48"/>
      <c r="T46" s="48"/>
      <c r="U46" s="48"/>
    </row>
    <row r="47" spans="1:21" ht="30.75" customHeight="1" x14ac:dyDescent="0.2">
      <c r="A47" s="48"/>
      <c r="B47" s="1210"/>
      <c r="C47" s="1211"/>
      <c r="D47" s="62"/>
      <c r="E47" s="1216" t="s">
        <v>14</v>
      </c>
      <c r="F47" s="1216"/>
      <c r="G47" s="1216"/>
      <c r="H47" s="1216"/>
      <c r="I47" s="1216"/>
      <c r="J47" s="1217"/>
      <c r="K47" s="63" t="s">
        <v>503</v>
      </c>
      <c r="L47" s="64" t="s">
        <v>503</v>
      </c>
      <c r="M47" s="64" t="s">
        <v>503</v>
      </c>
      <c r="N47" s="64" t="s">
        <v>503</v>
      </c>
      <c r="O47" s="65" t="s">
        <v>503</v>
      </c>
      <c r="P47" s="48"/>
      <c r="Q47" s="48"/>
      <c r="R47" s="48"/>
      <c r="S47" s="48"/>
      <c r="T47" s="48"/>
      <c r="U47" s="48"/>
    </row>
    <row r="48" spans="1:21" ht="30.75" customHeight="1" x14ac:dyDescent="0.2">
      <c r="A48" s="48"/>
      <c r="B48" s="1210"/>
      <c r="C48" s="1211"/>
      <c r="D48" s="62"/>
      <c r="E48" s="1216" t="s">
        <v>15</v>
      </c>
      <c r="F48" s="1216"/>
      <c r="G48" s="1216"/>
      <c r="H48" s="1216"/>
      <c r="I48" s="1216"/>
      <c r="J48" s="1217"/>
      <c r="K48" s="63">
        <v>204</v>
      </c>
      <c r="L48" s="64">
        <v>196</v>
      </c>
      <c r="M48" s="64">
        <v>211</v>
      </c>
      <c r="N48" s="64">
        <v>203</v>
      </c>
      <c r="O48" s="65">
        <v>135</v>
      </c>
      <c r="P48" s="48"/>
      <c r="Q48" s="48"/>
      <c r="R48" s="48"/>
      <c r="S48" s="48"/>
      <c r="T48" s="48"/>
      <c r="U48" s="48"/>
    </row>
    <row r="49" spans="1:21" ht="30.75" customHeight="1" x14ac:dyDescent="0.2">
      <c r="A49" s="48"/>
      <c r="B49" s="1210"/>
      <c r="C49" s="1211"/>
      <c r="D49" s="62"/>
      <c r="E49" s="1216" t="s">
        <v>16</v>
      </c>
      <c r="F49" s="1216"/>
      <c r="G49" s="1216"/>
      <c r="H49" s="1216"/>
      <c r="I49" s="1216"/>
      <c r="J49" s="1217"/>
      <c r="K49" s="63">
        <v>36</v>
      </c>
      <c r="L49" s="64">
        <v>32</v>
      </c>
      <c r="M49" s="64">
        <v>31</v>
      </c>
      <c r="N49" s="64">
        <v>22</v>
      </c>
      <c r="O49" s="65">
        <v>119</v>
      </c>
      <c r="P49" s="48"/>
      <c r="Q49" s="48"/>
      <c r="R49" s="48"/>
      <c r="S49" s="48"/>
      <c r="T49" s="48"/>
      <c r="U49" s="48"/>
    </row>
    <row r="50" spans="1:21" ht="30.75" customHeight="1" x14ac:dyDescent="0.2">
      <c r="A50" s="48"/>
      <c r="B50" s="1210"/>
      <c r="C50" s="1211"/>
      <c r="D50" s="62"/>
      <c r="E50" s="1216" t="s">
        <v>17</v>
      </c>
      <c r="F50" s="1216"/>
      <c r="G50" s="1216"/>
      <c r="H50" s="1216"/>
      <c r="I50" s="1216"/>
      <c r="J50" s="1217"/>
      <c r="K50" s="63">
        <v>57</v>
      </c>
      <c r="L50" s="64">
        <v>13</v>
      </c>
      <c r="M50" s="64">
        <v>12</v>
      </c>
      <c r="N50" s="64">
        <v>12</v>
      </c>
      <c r="O50" s="65">
        <v>11</v>
      </c>
      <c r="P50" s="48"/>
      <c r="Q50" s="48"/>
      <c r="R50" s="48"/>
      <c r="S50" s="48"/>
      <c r="T50" s="48"/>
      <c r="U50" s="48"/>
    </row>
    <row r="51" spans="1:21" ht="30.75" customHeight="1" x14ac:dyDescent="0.2">
      <c r="A51" s="48"/>
      <c r="B51" s="1212"/>
      <c r="C51" s="1213"/>
      <c r="D51" s="66"/>
      <c r="E51" s="1216" t="s">
        <v>18</v>
      </c>
      <c r="F51" s="1216"/>
      <c r="G51" s="1216"/>
      <c r="H51" s="1216"/>
      <c r="I51" s="1216"/>
      <c r="J51" s="1217"/>
      <c r="K51" s="63" t="s">
        <v>503</v>
      </c>
      <c r="L51" s="64" t="s">
        <v>503</v>
      </c>
      <c r="M51" s="64" t="s">
        <v>503</v>
      </c>
      <c r="N51" s="64">
        <v>0</v>
      </c>
      <c r="O51" s="65">
        <v>0</v>
      </c>
      <c r="P51" s="48"/>
      <c r="Q51" s="48"/>
      <c r="R51" s="48"/>
      <c r="S51" s="48"/>
      <c r="T51" s="48"/>
      <c r="U51" s="48"/>
    </row>
    <row r="52" spans="1:21" ht="30.75" customHeight="1" x14ac:dyDescent="0.2">
      <c r="A52" s="48"/>
      <c r="B52" s="1218" t="s">
        <v>19</v>
      </c>
      <c r="C52" s="1219"/>
      <c r="D52" s="66"/>
      <c r="E52" s="1216" t="s">
        <v>20</v>
      </c>
      <c r="F52" s="1216"/>
      <c r="G52" s="1216"/>
      <c r="H52" s="1216"/>
      <c r="I52" s="1216"/>
      <c r="J52" s="1217"/>
      <c r="K52" s="63">
        <v>937</v>
      </c>
      <c r="L52" s="64">
        <v>939</v>
      </c>
      <c r="M52" s="64">
        <v>950</v>
      </c>
      <c r="N52" s="64">
        <v>1021</v>
      </c>
      <c r="O52" s="65">
        <v>1175</v>
      </c>
      <c r="P52" s="48"/>
      <c r="Q52" s="48"/>
      <c r="R52" s="48"/>
      <c r="S52" s="48"/>
      <c r="T52" s="48"/>
      <c r="U52" s="48"/>
    </row>
    <row r="53" spans="1:21" ht="30.75" customHeight="1" thickBot="1" x14ac:dyDescent="0.25">
      <c r="A53" s="48"/>
      <c r="B53" s="1220" t="s">
        <v>21</v>
      </c>
      <c r="C53" s="1221"/>
      <c r="D53" s="67"/>
      <c r="E53" s="1222" t="s">
        <v>22</v>
      </c>
      <c r="F53" s="1222"/>
      <c r="G53" s="1222"/>
      <c r="H53" s="1222"/>
      <c r="I53" s="1222"/>
      <c r="J53" s="1223"/>
      <c r="K53" s="68">
        <v>373</v>
      </c>
      <c r="L53" s="69">
        <v>483</v>
      </c>
      <c r="M53" s="69">
        <v>379</v>
      </c>
      <c r="N53" s="69">
        <v>367</v>
      </c>
      <c r="O53" s="70">
        <v>500</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3">
      <c r="A56" s="48"/>
      <c r="B56" s="75"/>
      <c r="C56" s="76"/>
      <c r="D56" s="76"/>
      <c r="E56" s="77"/>
      <c r="F56" s="77"/>
      <c r="G56" s="77"/>
      <c r="H56" s="77"/>
      <c r="I56" s="77"/>
      <c r="J56" s="78" t="s">
        <v>2</v>
      </c>
      <c r="K56" s="79" t="s">
        <v>561</v>
      </c>
      <c r="L56" s="80" t="s">
        <v>562</v>
      </c>
      <c r="M56" s="80" t="s">
        <v>563</v>
      </c>
      <c r="N56" s="80" t="s">
        <v>564</v>
      </c>
      <c r="O56" s="81" t="s">
        <v>565</v>
      </c>
      <c r="P56" s="48"/>
      <c r="Q56" s="48"/>
      <c r="R56" s="48"/>
      <c r="S56" s="48"/>
      <c r="T56" s="48"/>
      <c r="U56" s="48"/>
    </row>
    <row r="57" spans="1:21" ht="31.5" customHeight="1" x14ac:dyDescent="0.2">
      <c r="B57" s="1224" t="s">
        <v>25</v>
      </c>
      <c r="C57" s="1225"/>
      <c r="D57" s="1228" t="s">
        <v>26</v>
      </c>
      <c r="E57" s="1229"/>
      <c r="F57" s="1229"/>
      <c r="G57" s="1229"/>
      <c r="H57" s="1229"/>
      <c r="I57" s="1229"/>
      <c r="J57" s="1230"/>
      <c r="K57" s="82" t="s">
        <v>590</v>
      </c>
      <c r="L57" s="83" t="s">
        <v>503</v>
      </c>
      <c r="M57" s="83" t="s">
        <v>503</v>
      </c>
      <c r="N57" s="83" t="s">
        <v>503</v>
      </c>
      <c r="O57" s="84" t="s">
        <v>503</v>
      </c>
    </row>
    <row r="58" spans="1:21" ht="31.5" customHeight="1" thickBot="1" x14ac:dyDescent="0.25">
      <c r="B58" s="1226"/>
      <c r="C58" s="1227"/>
      <c r="D58" s="1231" t="s">
        <v>27</v>
      </c>
      <c r="E58" s="1232"/>
      <c r="F58" s="1232"/>
      <c r="G58" s="1232"/>
      <c r="H58" s="1232"/>
      <c r="I58" s="1232"/>
      <c r="J58" s="1233"/>
      <c r="K58" s="85" t="s">
        <v>503</v>
      </c>
      <c r="L58" s="86" t="s">
        <v>503</v>
      </c>
      <c r="M58" s="86" t="s">
        <v>503</v>
      </c>
      <c r="N58" s="86" t="s">
        <v>503</v>
      </c>
      <c r="O58" s="87" t="s">
        <v>503</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prdtA7QEosqwkDmjgbr3e9QEVHN4idbqnD1xTvOqdXFzwmdLXJsN5MaLUEBzo4Un9ViZl9wwISZ77hsNZNh2g==" saltValue="7V3DQnHOIK6l3j8/rz2EU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92" customWidth="1"/>
    <col min="2" max="3" width="12.6328125" style="92" customWidth="1"/>
    <col min="4" max="4" width="11.6328125" style="92" customWidth="1"/>
    <col min="5" max="8" width="10.36328125" style="92" customWidth="1"/>
    <col min="9" max="13" width="16.36328125" style="92" customWidth="1"/>
    <col min="14" max="19" width="12.63281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3">
      <c r="B40" s="94" t="s">
        <v>10</v>
      </c>
      <c r="C40" s="95"/>
      <c r="D40" s="95"/>
      <c r="E40" s="96"/>
      <c r="F40" s="96"/>
      <c r="G40" s="96"/>
      <c r="H40" s="97" t="s">
        <v>2</v>
      </c>
      <c r="I40" s="98" t="s">
        <v>545</v>
      </c>
      <c r="J40" s="99" t="s">
        <v>546</v>
      </c>
      <c r="K40" s="99" t="s">
        <v>547</v>
      </c>
      <c r="L40" s="99" t="s">
        <v>548</v>
      </c>
      <c r="M40" s="100" t="s">
        <v>549</v>
      </c>
    </row>
    <row r="41" spans="2:13" ht="27.75" customHeight="1" x14ac:dyDescent="0.2">
      <c r="B41" s="1234" t="s">
        <v>30</v>
      </c>
      <c r="C41" s="1235"/>
      <c r="D41" s="101"/>
      <c r="E41" s="1240" t="s">
        <v>31</v>
      </c>
      <c r="F41" s="1240"/>
      <c r="G41" s="1240"/>
      <c r="H41" s="1241"/>
      <c r="I41" s="102">
        <v>11644</v>
      </c>
      <c r="J41" s="103">
        <v>12355</v>
      </c>
      <c r="K41" s="103">
        <v>12210</v>
      </c>
      <c r="L41" s="103">
        <v>12584</v>
      </c>
      <c r="M41" s="104">
        <v>12464</v>
      </c>
    </row>
    <row r="42" spans="2:13" ht="27.75" customHeight="1" x14ac:dyDescent="0.2">
      <c r="B42" s="1236"/>
      <c r="C42" s="1237"/>
      <c r="D42" s="105"/>
      <c r="E42" s="1242" t="s">
        <v>32</v>
      </c>
      <c r="F42" s="1242"/>
      <c r="G42" s="1242"/>
      <c r="H42" s="1243"/>
      <c r="I42" s="106">
        <v>185</v>
      </c>
      <c r="J42" s="107">
        <v>172</v>
      </c>
      <c r="K42" s="107">
        <v>167</v>
      </c>
      <c r="L42" s="107">
        <v>148</v>
      </c>
      <c r="M42" s="108">
        <v>141</v>
      </c>
    </row>
    <row r="43" spans="2:13" ht="27.75" customHeight="1" x14ac:dyDescent="0.2">
      <c r="B43" s="1236"/>
      <c r="C43" s="1237"/>
      <c r="D43" s="105"/>
      <c r="E43" s="1242" t="s">
        <v>33</v>
      </c>
      <c r="F43" s="1242"/>
      <c r="G43" s="1242"/>
      <c r="H43" s="1243"/>
      <c r="I43" s="106">
        <v>2161</v>
      </c>
      <c r="J43" s="107">
        <v>1984</v>
      </c>
      <c r="K43" s="107">
        <v>1904</v>
      </c>
      <c r="L43" s="107">
        <v>1586</v>
      </c>
      <c r="M43" s="108">
        <v>1247</v>
      </c>
    </row>
    <row r="44" spans="2:13" ht="27.75" customHeight="1" x14ac:dyDescent="0.2">
      <c r="B44" s="1236"/>
      <c r="C44" s="1237"/>
      <c r="D44" s="105"/>
      <c r="E44" s="1242" t="s">
        <v>34</v>
      </c>
      <c r="F44" s="1242"/>
      <c r="G44" s="1242"/>
      <c r="H44" s="1243"/>
      <c r="I44" s="106">
        <v>250</v>
      </c>
      <c r="J44" s="107">
        <v>211</v>
      </c>
      <c r="K44" s="107">
        <v>181</v>
      </c>
      <c r="L44" s="107">
        <v>163</v>
      </c>
      <c r="M44" s="108">
        <v>1302</v>
      </c>
    </row>
    <row r="45" spans="2:13" ht="27.75" customHeight="1" x14ac:dyDescent="0.2">
      <c r="B45" s="1236"/>
      <c r="C45" s="1237"/>
      <c r="D45" s="105"/>
      <c r="E45" s="1242" t="s">
        <v>35</v>
      </c>
      <c r="F45" s="1242"/>
      <c r="G45" s="1242"/>
      <c r="H45" s="1243"/>
      <c r="I45" s="106">
        <v>1973</v>
      </c>
      <c r="J45" s="107">
        <v>1908</v>
      </c>
      <c r="K45" s="107">
        <v>1939</v>
      </c>
      <c r="L45" s="107">
        <v>1710</v>
      </c>
      <c r="M45" s="108">
        <v>1535</v>
      </c>
    </row>
    <row r="46" spans="2:13" ht="27.75" customHeight="1" x14ac:dyDescent="0.2">
      <c r="B46" s="1236"/>
      <c r="C46" s="1237"/>
      <c r="D46" s="109"/>
      <c r="E46" s="1242" t="s">
        <v>36</v>
      </c>
      <c r="F46" s="1242"/>
      <c r="G46" s="1242"/>
      <c r="H46" s="1243"/>
      <c r="I46" s="106" t="s">
        <v>503</v>
      </c>
      <c r="J46" s="107" t="s">
        <v>503</v>
      </c>
      <c r="K46" s="107" t="s">
        <v>503</v>
      </c>
      <c r="L46" s="107" t="s">
        <v>503</v>
      </c>
      <c r="M46" s="108">
        <v>46</v>
      </c>
    </row>
    <row r="47" spans="2:13" ht="27.75" customHeight="1" x14ac:dyDescent="0.2">
      <c r="B47" s="1236"/>
      <c r="C47" s="1237"/>
      <c r="D47" s="110"/>
      <c r="E47" s="1244" t="s">
        <v>37</v>
      </c>
      <c r="F47" s="1245"/>
      <c r="G47" s="1245"/>
      <c r="H47" s="1246"/>
      <c r="I47" s="106" t="s">
        <v>503</v>
      </c>
      <c r="J47" s="107" t="s">
        <v>503</v>
      </c>
      <c r="K47" s="107" t="s">
        <v>503</v>
      </c>
      <c r="L47" s="107" t="s">
        <v>503</v>
      </c>
      <c r="M47" s="108" t="s">
        <v>503</v>
      </c>
    </row>
    <row r="48" spans="2:13" ht="27.75" customHeight="1" x14ac:dyDescent="0.2">
      <c r="B48" s="1236"/>
      <c r="C48" s="1237"/>
      <c r="D48" s="105"/>
      <c r="E48" s="1242" t="s">
        <v>38</v>
      </c>
      <c r="F48" s="1242"/>
      <c r="G48" s="1242"/>
      <c r="H48" s="1243"/>
      <c r="I48" s="106" t="s">
        <v>503</v>
      </c>
      <c r="J48" s="107" t="s">
        <v>503</v>
      </c>
      <c r="K48" s="107" t="s">
        <v>503</v>
      </c>
      <c r="L48" s="107" t="s">
        <v>503</v>
      </c>
      <c r="M48" s="108" t="s">
        <v>503</v>
      </c>
    </row>
    <row r="49" spans="2:13" ht="27.75" customHeight="1" x14ac:dyDescent="0.2">
      <c r="B49" s="1238"/>
      <c r="C49" s="1239"/>
      <c r="D49" s="105"/>
      <c r="E49" s="1242" t="s">
        <v>39</v>
      </c>
      <c r="F49" s="1242"/>
      <c r="G49" s="1242"/>
      <c r="H49" s="1243"/>
      <c r="I49" s="106" t="s">
        <v>503</v>
      </c>
      <c r="J49" s="107" t="s">
        <v>503</v>
      </c>
      <c r="K49" s="107" t="s">
        <v>503</v>
      </c>
      <c r="L49" s="107" t="s">
        <v>503</v>
      </c>
      <c r="M49" s="108" t="s">
        <v>503</v>
      </c>
    </row>
    <row r="50" spans="2:13" ht="27.75" customHeight="1" x14ac:dyDescent="0.2">
      <c r="B50" s="1247" t="s">
        <v>40</v>
      </c>
      <c r="C50" s="1248"/>
      <c r="D50" s="111"/>
      <c r="E50" s="1242" t="s">
        <v>41</v>
      </c>
      <c r="F50" s="1242"/>
      <c r="G50" s="1242"/>
      <c r="H50" s="1243"/>
      <c r="I50" s="106">
        <v>6648</v>
      </c>
      <c r="J50" s="107">
        <v>6674</v>
      </c>
      <c r="K50" s="107">
        <v>6845</v>
      </c>
      <c r="L50" s="107">
        <v>6882</v>
      </c>
      <c r="M50" s="108">
        <v>6227</v>
      </c>
    </row>
    <row r="51" spans="2:13" ht="27.75" customHeight="1" x14ac:dyDescent="0.2">
      <c r="B51" s="1236"/>
      <c r="C51" s="1237"/>
      <c r="D51" s="105"/>
      <c r="E51" s="1242" t="s">
        <v>42</v>
      </c>
      <c r="F51" s="1242"/>
      <c r="G51" s="1242"/>
      <c r="H51" s="1243"/>
      <c r="I51" s="106">
        <v>25</v>
      </c>
      <c r="J51" s="107">
        <v>29</v>
      </c>
      <c r="K51" s="107">
        <v>21</v>
      </c>
      <c r="L51" s="107">
        <v>11</v>
      </c>
      <c r="M51" s="108">
        <v>165</v>
      </c>
    </row>
    <row r="52" spans="2:13" ht="27.75" customHeight="1" x14ac:dyDescent="0.2">
      <c r="B52" s="1238"/>
      <c r="C52" s="1239"/>
      <c r="D52" s="105"/>
      <c r="E52" s="1242" t="s">
        <v>43</v>
      </c>
      <c r="F52" s="1242"/>
      <c r="G52" s="1242"/>
      <c r="H52" s="1243"/>
      <c r="I52" s="106">
        <v>10024</v>
      </c>
      <c r="J52" s="107">
        <v>10831</v>
      </c>
      <c r="K52" s="107">
        <v>10719</v>
      </c>
      <c r="L52" s="107">
        <v>11225</v>
      </c>
      <c r="M52" s="108">
        <v>11004</v>
      </c>
    </row>
    <row r="53" spans="2:13" ht="27.75" customHeight="1" thickBot="1" x14ac:dyDescent="0.25">
      <c r="B53" s="1249" t="s">
        <v>44</v>
      </c>
      <c r="C53" s="1250"/>
      <c r="D53" s="112"/>
      <c r="E53" s="1251" t="s">
        <v>45</v>
      </c>
      <c r="F53" s="1251"/>
      <c r="G53" s="1251"/>
      <c r="H53" s="1252"/>
      <c r="I53" s="113">
        <v>-485</v>
      </c>
      <c r="J53" s="114">
        <v>-905</v>
      </c>
      <c r="K53" s="114">
        <v>-1185</v>
      </c>
      <c r="L53" s="114">
        <v>-1928</v>
      </c>
      <c r="M53" s="115">
        <v>-661</v>
      </c>
    </row>
    <row r="54" spans="2:13" ht="27.75" customHeight="1" x14ac:dyDescent="0.25">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D8ShqKdC/rSj0yNRVGSnLk+1xub+JF9BSMs4d0iAnQA9MC+M9lQWC1/DcbdlCkvSPMru4zw0bD7sG0nTZOvVg==" saltValue="OsVueATbJoKdclBlM0ARV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85" zoomScaleNormal="85"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0" t="s">
        <v>47</v>
      </c>
    </row>
    <row r="54" spans="2:8" ht="29.25" customHeight="1" thickBot="1" x14ac:dyDescent="0.35">
      <c r="B54" s="121" t="s">
        <v>1</v>
      </c>
      <c r="C54" s="122"/>
      <c r="D54" s="122"/>
      <c r="E54" s="123" t="s">
        <v>2</v>
      </c>
      <c r="F54" s="124" t="s">
        <v>547</v>
      </c>
      <c r="G54" s="124" t="s">
        <v>548</v>
      </c>
      <c r="H54" s="125" t="s">
        <v>549</v>
      </c>
    </row>
    <row r="55" spans="2:8" ht="52.5" customHeight="1" x14ac:dyDescent="0.2">
      <c r="B55" s="126"/>
      <c r="C55" s="1261" t="s">
        <v>48</v>
      </c>
      <c r="D55" s="1261"/>
      <c r="E55" s="1262"/>
      <c r="F55" s="127">
        <v>3319</v>
      </c>
      <c r="G55" s="127">
        <v>2946</v>
      </c>
      <c r="H55" s="128">
        <v>2960</v>
      </c>
    </row>
    <row r="56" spans="2:8" ht="52.5" customHeight="1" x14ac:dyDescent="0.2">
      <c r="B56" s="129"/>
      <c r="C56" s="1263" t="s">
        <v>49</v>
      </c>
      <c r="D56" s="1263"/>
      <c r="E56" s="1264"/>
      <c r="F56" s="130">
        <v>932</v>
      </c>
      <c r="G56" s="130">
        <v>1203</v>
      </c>
      <c r="H56" s="131">
        <v>705</v>
      </c>
    </row>
    <row r="57" spans="2:8" ht="53.25" customHeight="1" x14ac:dyDescent="0.2">
      <c r="B57" s="129"/>
      <c r="C57" s="1265" t="s">
        <v>50</v>
      </c>
      <c r="D57" s="1265"/>
      <c r="E57" s="1266"/>
      <c r="F57" s="132">
        <v>2972</v>
      </c>
      <c r="G57" s="132">
        <v>3045</v>
      </c>
      <c r="H57" s="133">
        <v>2891</v>
      </c>
    </row>
    <row r="58" spans="2:8" ht="45.75" customHeight="1" x14ac:dyDescent="0.2">
      <c r="B58" s="134"/>
      <c r="C58" s="1253" t="s">
        <v>582</v>
      </c>
      <c r="D58" s="1254"/>
      <c r="E58" s="1255"/>
      <c r="F58" s="135">
        <v>1137</v>
      </c>
      <c r="G58" s="135">
        <v>1130</v>
      </c>
      <c r="H58" s="136">
        <v>1112</v>
      </c>
    </row>
    <row r="59" spans="2:8" ht="45.75" customHeight="1" x14ac:dyDescent="0.2">
      <c r="B59" s="134"/>
      <c r="C59" s="1253" t="s">
        <v>583</v>
      </c>
      <c r="D59" s="1254"/>
      <c r="E59" s="1255"/>
      <c r="F59" s="135">
        <v>1089</v>
      </c>
      <c r="G59" s="135">
        <v>1065</v>
      </c>
      <c r="H59" s="136">
        <v>1046</v>
      </c>
    </row>
    <row r="60" spans="2:8" ht="45.75" customHeight="1" x14ac:dyDescent="0.2">
      <c r="B60" s="134"/>
      <c r="C60" s="1253" t="s">
        <v>584</v>
      </c>
      <c r="D60" s="1254"/>
      <c r="E60" s="1255"/>
      <c r="F60" s="135">
        <v>577</v>
      </c>
      <c r="G60" s="135">
        <v>666</v>
      </c>
      <c r="H60" s="136">
        <v>525</v>
      </c>
    </row>
    <row r="61" spans="2:8" ht="45.75" customHeight="1" x14ac:dyDescent="0.2">
      <c r="B61" s="134"/>
      <c r="C61" s="1253" t="s">
        <v>585</v>
      </c>
      <c r="D61" s="1254"/>
      <c r="E61" s="1255"/>
      <c r="F61" s="135">
        <v>50</v>
      </c>
      <c r="G61" s="135">
        <v>50</v>
      </c>
      <c r="H61" s="136">
        <v>49</v>
      </c>
    </row>
    <row r="62" spans="2:8" ht="45.75" customHeight="1" thickBot="1" x14ac:dyDescent="0.25">
      <c r="B62" s="137"/>
      <c r="C62" s="1256" t="s">
        <v>593</v>
      </c>
      <c r="D62" s="1257"/>
      <c r="E62" s="1258"/>
      <c r="F62" s="138">
        <v>40</v>
      </c>
      <c r="G62" s="138">
        <v>44</v>
      </c>
      <c r="H62" s="139">
        <v>45</v>
      </c>
    </row>
    <row r="63" spans="2:8" ht="52.5" customHeight="1" thickBot="1" x14ac:dyDescent="0.25">
      <c r="B63" s="140"/>
      <c r="C63" s="1259" t="s">
        <v>51</v>
      </c>
      <c r="D63" s="1259"/>
      <c r="E63" s="1260"/>
      <c r="F63" s="141">
        <v>7222</v>
      </c>
      <c r="G63" s="141">
        <v>7194</v>
      </c>
      <c r="H63" s="142">
        <v>6556</v>
      </c>
    </row>
    <row r="64" spans="2:8" ht="15" customHeight="1" x14ac:dyDescent="0.2"/>
    <row r="65" ht="0" hidden="1" customHeight="1" x14ac:dyDescent="0.2"/>
    <row r="66" ht="0" hidden="1" customHeight="1" x14ac:dyDescent="0.2"/>
  </sheetData>
  <sheetProtection algorithmName="SHA-512" hashValue="dJEu1cKX2Iam5NvLVvXpR478cPIRjVfoLOi1BVxKIEkaC53JJklcd9bMz1d27eyaRNpJQuczyLoJlt2vGbbpfQ==" saltValue="flZyPvJEII31uv0XAZxc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85" zoomScaleNormal="85" zoomScaleSheetLayoutView="55" workbookViewId="0"/>
  </sheetViews>
  <sheetFormatPr defaultColWidth="0" defaultRowHeight="0" customHeight="1" zeroHeight="1" x14ac:dyDescent="0.2"/>
  <cols>
    <col min="1" max="1" width="6.36328125" style="1267" customWidth="1"/>
    <col min="2" max="107" width="2.453125" style="1267" customWidth="1"/>
    <col min="108" max="108" width="6.08984375" style="1269" customWidth="1"/>
    <col min="109" max="109" width="5.90625" style="1268" customWidth="1"/>
    <col min="110" max="110" width="19.08984375" style="1267" hidden="1"/>
    <col min="111" max="115" width="12.6328125" style="1267" hidden="1"/>
    <col min="116" max="349" width="8.6328125" style="1267" hidden="1"/>
    <col min="350" max="355" width="14.90625" style="1267" hidden="1"/>
    <col min="356" max="357" width="15.90625" style="1267" hidden="1"/>
    <col min="358" max="363" width="16.08984375" style="1267" hidden="1"/>
    <col min="364" max="364" width="6.08984375" style="1267" hidden="1"/>
    <col min="365" max="365" width="3" style="1267" hidden="1"/>
    <col min="366" max="605" width="8.6328125" style="1267" hidden="1"/>
    <col min="606" max="611" width="14.90625" style="1267" hidden="1"/>
    <col min="612" max="613" width="15.90625" style="1267" hidden="1"/>
    <col min="614" max="619" width="16.08984375" style="1267" hidden="1"/>
    <col min="620" max="620" width="6.08984375" style="1267" hidden="1"/>
    <col min="621" max="621" width="3" style="1267" hidden="1"/>
    <col min="622" max="861" width="8.6328125" style="1267" hidden="1"/>
    <col min="862" max="867" width="14.90625" style="1267" hidden="1"/>
    <col min="868" max="869" width="15.90625" style="1267" hidden="1"/>
    <col min="870" max="875" width="16.08984375" style="1267" hidden="1"/>
    <col min="876" max="876" width="6.08984375" style="1267" hidden="1"/>
    <col min="877" max="877" width="3" style="1267" hidden="1"/>
    <col min="878" max="1117" width="8.6328125" style="1267" hidden="1"/>
    <col min="1118" max="1123" width="14.90625" style="1267" hidden="1"/>
    <col min="1124" max="1125" width="15.90625" style="1267" hidden="1"/>
    <col min="1126" max="1131" width="16.08984375" style="1267" hidden="1"/>
    <col min="1132" max="1132" width="6.08984375" style="1267" hidden="1"/>
    <col min="1133" max="1133" width="3" style="1267" hidden="1"/>
    <col min="1134" max="1373" width="8.6328125" style="1267" hidden="1"/>
    <col min="1374" max="1379" width="14.90625" style="1267" hidden="1"/>
    <col min="1380" max="1381" width="15.90625" style="1267" hidden="1"/>
    <col min="1382" max="1387" width="16.08984375" style="1267" hidden="1"/>
    <col min="1388" max="1388" width="6.08984375" style="1267" hidden="1"/>
    <col min="1389" max="1389" width="3" style="1267" hidden="1"/>
    <col min="1390" max="1629" width="8.6328125" style="1267" hidden="1"/>
    <col min="1630" max="1635" width="14.90625" style="1267" hidden="1"/>
    <col min="1636" max="1637" width="15.90625" style="1267" hidden="1"/>
    <col min="1638" max="1643" width="16.08984375" style="1267" hidden="1"/>
    <col min="1644" max="1644" width="6.08984375" style="1267" hidden="1"/>
    <col min="1645" max="1645" width="3" style="1267" hidden="1"/>
    <col min="1646" max="1885" width="8.6328125" style="1267" hidden="1"/>
    <col min="1886" max="1891" width="14.90625" style="1267" hidden="1"/>
    <col min="1892" max="1893" width="15.90625" style="1267" hidden="1"/>
    <col min="1894" max="1899" width="16.08984375" style="1267" hidden="1"/>
    <col min="1900" max="1900" width="6.08984375" style="1267" hidden="1"/>
    <col min="1901" max="1901" width="3" style="1267" hidden="1"/>
    <col min="1902" max="2141" width="8.6328125" style="1267" hidden="1"/>
    <col min="2142" max="2147" width="14.90625" style="1267" hidden="1"/>
    <col min="2148" max="2149" width="15.90625" style="1267" hidden="1"/>
    <col min="2150" max="2155" width="16.08984375" style="1267" hidden="1"/>
    <col min="2156" max="2156" width="6.08984375" style="1267" hidden="1"/>
    <col min="2157" max="2157" width="3" style="1267" hidden="1"/>
    <col min="2158" max="2397" width="8.6328125" style="1267" hidden="1"/>
    <col min="2398" max="2403" width="14.90625" style="1267" hidden="1"/>
    <col min="2404" max="2405" width="15.90625" style="1267" hidden="1"/>
    <col min="2406" max="2411" width="16.08984375" style="1267" hidden="1"/>
    <col min="2412" max="2412" width="6.08984375" style="1267" hidden="1"/>
    <col min="2413" max="2413" width="3" style="1267" hidden="1"/>
    <col min="2414" max="2653" width="8.6328125" style="1267" hidden="1"/>
    <col min="2654" max="2659" width="14.90625" style="1267" hidden="1"/>
    <col min="2660" max="2661" width="15.90625" style="1267" hidden="1"/>
    <col min="2662" max="2667" width="16.08984375" style="1267" hidden="1"/>
    <col min="2668" max="2668" width="6.08984375" style="1267" hidden="1"/>
    <col min="2669" max="2669" width="3" style="1267" hidden="1"/>
    <col min="2670" max="2909" width="8.6328125" style="1267" hidden="1"/>
    <col min="2910" max="2915" width="14.90625" style="1267" hidden="1"/>
    <col min="2916" max="2917" width="15.90625" style="1267" hidden="1"/>
    <col min="2918" max="2923" width="16.08984375" style="1267" hidden="1"/>
    <col min="2924" max="2924" width="6.08984375" style="1267" hidden="1"/>
    <col min="2925" max="2925" width="3" style="1267" hidden="1"/>
    <col min="2926" max="3165" width="8.6328125" style="1267" hidden="1"/>
    <col min="3166" max="3171" width="14.90625" style="1267" hidden="1"/>
    <col min="3172" max="3173" width="15.90625" style="1267" hidden="1"/>
    <col min="3174" max="3179" width="16.08984375" style="1267" hidden="1"/>
    <col min="3180" max="3180" width="6.08984375" style="1267" hidden="1"/>
    <col min="3181" max="3181" width="3" style="1267" hidden="1"/>
    <col min="3182" max="3421" width="8.6328125" style="1267" hidden="1"/>
    <col min="3422" max="3427" width="14.90625" style="1267" hidden="1"/>
    <col min="3428" max="3429" width="15.90625" style="1267" hidden="1"/>
    <col min="3430" max="3435" width="16.08984375" style="1267" hidden="1"/>
    <col min="3436" max="3436" width="6.08984375" style="1267" hidden="1"/>
    <col min="3437" max="3437" width="3" style="1267" hidden="1"/>
    <col min="3438" max="3677" width="8.6328125" style="1267" hidden="1"/>
    <col min="3678" max="3683" width="14.90625" style="1267" hidden="1"/>
    <col min="3684" max="3685" width="15.90625" style="1267" hidden="1"/>
    <col min="3686" max="3691" width="16.08984375" style="1267" hidden="1"/>
    <col min="3692" max="3692" width="6.08984375" style="1267" hidden="1"/>
    <col min="3693" max="3693" width="3" style="1267" hidden="1"/>
    <col min="3694" max="3933" width="8.6328125" style="1267" hidden="1"/>
    <col min="3934" max="3939" width="14.90625" style="1267" hidden="1"/>
    <col min="3940" max="3941" width="15.90625" style="1267" hidden="1"/>
    <col min="3942" max="3947" width="16.08984375" style="1267" hidden="1"/>
    <col min="3948" max="3948" width="6.08984375" style="1267" hidden="1"/>
    <col min="3949" max="3949" width="3" style="1267" hidden="1"/>
    <col min="3950" max="4189" width="8.6328125" style="1267" hidden="1"/>
    <col min="4190" max="4195" width="14.90625" style="1267" hidden="1"/>
    <col min="4196" max="4197" width="15.90625" style="1267" hidden="1"/>
    <col min="4198" max="4203" width="16.08984375" style="1267" hidden="1"/>
    <col min="4204" max="4204" width="6.08984375" style="1267" hidden="1"/>
    <col min="4205" max="4205" width="3" style="1267" hidden="1"/>
    <col min="4206" max="4445" width="8.6328125" style="1267" hidden="1"/>
    <col min="4446" max="4451" width="14.90625" style="1267" hidden="1"/>
    <col min="4452" max="4453" width="15.90625" style="1267" hidden="1"/>
    <col min="4454" max="4459" width="16.08984375" style="1267" hidden="1"/>
    <col min="4460" max="4460" width="6.08984375" style="1267" hidden="1"/>
    <col min="4461" max="4461" width="3" style="1267" hidden="1"/>
    <col min="4462" max="4701" width="8.6328125" style="1267" hidden="1"/>
    <col min="4702" max="4707" width="14.90625" style="1267" hidden="1"/>
    <col min="4708" max="4709" width="15.90625" style="1267" hidden="1"/>
    <col min="4710" max="4715" width="16.08984375" style="1267" hidden="1"/>
    <col min="4716" max="4716" width="6.08984375" style="1267" hidden="1"/>
    <col min="4717" max="4717" width="3" style="1267" hidden="1"/>
    <col min="4718" max="4957" width="8.6328125" style="1267" hidden="1"/>
    <col min="4958" max="4963" width="14.90625" style="1267" hidden="1"/>
    <col min="4964" max="4965" width="15.90625" style="1267" hidden="1"/>
    <col min="4966" max="4971" width="16.08984375" style="1267" hidden="1"/>
    <col min="4972" max="4972" width="6.08984375" style="1267" hidden="1"/>
    <col min="4973" max="4973" width="3" style="1267" hidden="1"/>
    <col min="4974" max="5213" width="8.6328125" style="1267" hidden="1"/>
    <col min="5214" max="5219" width="14.90625" style="1267" hidden="1"/>
    <col min="5220" max="5221" width="15.90625" style="1267" hidden="1"/>
    <col min="5222" max="5227" width="16.08984375" style="1267" hidden="1"/>
    <col min="5228" max="5228" width="6.08984375" style="1267" hidden="1"/>
    <col min="5229" max="5229" width="3" style="1267" hidden="1"/>
    <col min="5230" max="5469" width="8.6328125" style="1267" hidden="1"/>
    <col min="5470" max="5475" width="14.90625" style="1267" hidden="1"/>
    <col min="5476" max="5477" width="15.90625" style="1267" hidden="1"/>
    <col min="5478" max="5483" width="16.08984375" style="1267" hidden="1"/>
    <col min="5484" max="5484" width="6.08984375" style="1267" hidden="1"/>
    <col min="5485" max="5485" width="3" style="1267" hidden="1"/>
    <col min="5486" max="5725" width="8.6328125" style="1267" hidden="1"/>
    <col min="5726" max="5731" width="14.90625" style="1267" hidden="1"/>
    <col min="5732" max="5733" width="15.90625" style="1267" hidden="1"/>
    <col min="5734" max="5739" width="16.08984375" style="1267" hidden="1"/>
    <col min="5740" max="5740" width="6.08984375" style="1267" hidden="1"/>
    <col min="5741" max="5741" width="3" style="1267" hidden="1"/>
    <col min="5742" max="5981" width="8.6328125" style="1267" hidden="1"/>
    <col min="5982" max="5987" width="14.90625" style="1267" hidden="1"/>
    <col min="5988" max="5989" width="15.90625" style="1267" hidden="1"/>
    <col min="5990" max="5995" width="16.08984375" style="1267" hidden="1"/>
    <col min="5996" max="5996" width="6.08984375" style="1267" hidden="1"/>
    <col min="5997" max="5997" width="3" style="1267" hidden="1"/>
    <col min="5998" max="6237" width="8.6328125" style="1267" hidden="1"/>
    <col min="6238" max="6243" width="14.90625" style="1267" hidden="1"/>
    <col min="6244" max="6245" width="15.90625" style="1267" hidden="1"/>
    <col min="6246" max="6251" width="16.08984375" style="1267" hidden="1"/>
    <col min="6252" max="6252" width="6.08984375" style="1267" hidden="1"/>
    <col min="6253" max="6253" width="3" style="1267" hidden="1"/>
    <col min="6254" max="6493" width="8.6328125" style="1267" hidden="1"/>
    <col min="6494" max="6499" width="14.90625" style="1267" hidden="1"/>
    <col min="6500" max="6501" width="15.90625" style="1267" hidden="1"/>
    <col min="6502" max="6507" width="16.08984375" style="1267" hidden="1"/>
    <col min="6508" max="6508" width="6.08984375" style="1267" hidden="1"/>
    <col min="6509" max="6509" width="3" style="1267" hidden="1"/>
    <col min="6510" max="6749" width="8.6328125" style="1267" hidden="1"/>
    <col min="6750" max="6755" width="14.90625" style="1267" hidden="1"/>
    <col min="6756" max="6757" width="15.90625" style="1267" hidden="1"/>
    <col min="6758" max="6763" width="16.08984375" style="1267" hidden="1"/>
    <col min="6764" max="6764" width="6.08984375" style="1267" hidden="1"/>
    <col min="6765" max="6765" width="3" style="1267" hidden="1"/>
    <col min="6766" max="7005" width="8.6328125" style="1267" hidden="1"/>
    <col min="7006" max="7011" width="14.90625" style="1267" hidden="1"/>
    <col min="7012" max="7013" width="15.90625" style="1267" hidden="1"/>
    <col min="7014" max="7019" width="16.08984375" style="1267" hidden="1"/>
    <col min="7020" max="7020" width="6.08984375" style="1267" hidden="1"/>
    <col min="7021" max="7021" width="3" style="1267" hidden="1"/>
    <col min="7022" max="7261" width="8.6328125" style="1267" hidden="1"/>
    <col min="7262" max="7267" width="14.90625" style="1267" hidden="1"/>
    <col min="7268" max="7269" width="15.90625" style="1267" hidden="1"/>
    <col min="7270" max="7275" width="16.08984375" style="1267" hidden="1"/>
    <col min="7276" max="7276" width="6.08984375" style="1267" hidden="1"/>
    <col min="7277" max="7277" width="3" style="1267" hidden="1"/>
    <col min="7278" max="7517" width="8.6328125" style="1267" hidden="1"/>
    <col min="7518" max="7523" width="14.90625" style="1267" hidden="1"/>
    <col min="7524" max="7525" width="15.90625" style="1267" hidden="1"/>
    <col min="7526" max="7531" width="16.08984375" style="1267" hidden="1"/>
    <col min="7532" max="7532" width="6.08984375" style="1267" hidden="1"/>
    <col min="7533" max="7533" width="3" style="1267" hidden="1"/>
    <col min="7534" max="7773" width="8.6328125" style="1267" hidden="1"/>
    <col min="7774" max="7779" width="14.90625" style="1267" hidden="1"/>
    <col min="7780" max="7781" width="15.90625" style="1267" hidden="1"/>
    <col min="7782" max="7787" width="16.08984375" style="1267" hidden="1"/>
    <col min="7788" max="7788" width="6.08984375" style="1267" hidden="1"/>
    <col min="7789" max="7789" width="3" style="1267" hidden="1"/>
    <col min="7790" max="8029" width="8.6328125" style="1267" hidden="1"/>
    <col min="8030" max="8035" width="14.90625" style="1267" hidden="1"/>
    <col min="8036" max="8037" width="15.90625" style="1267" hidden="1"/>
    <col min="8038" max="8043" width="16.08984375" style="1267" hidden="1"/>
    <col min="8044" max="8044" width="6.08984375" style="1267" hidden="1"/>
    <col min="8045" max="8045" width="3" style="1267" hidden="1"/>
    <col min="8046" max="8285" width="8.6328125" style="1267" hidden="1"/>
    <col min="8286" max="8291" width="14.90625" style="1267" hidden="1"/>
    <col min="8292" max="8293" width="15.90625" style="1267" hidden="1"/>
    <col min="8294" max="8299" width="16.08984375" style="1267" hidden="1"/>
    <col min="8300" max="8300" width="6.08984375" style="1267" hidden="1"/>
    <col min="8301" max="8301" width="3" style="1267" hidden="1"/>
    <col min="8302" max="8541" width="8.6328125" style="1267" hidden="1"/>
    <col min="8542" max="8547" width="14.90625" style="1267" hidden="1"/>
    <col min="8548" max="8549" width="15.90625" style="1267" hidden="1"/>
    <col min="8550" max="8555" width="16.08984375" style="1267" hidden="1"/>
    <col min="8556" max="8556" width="6.08984375" style="1267" hidden="1"/>
    <col min="8557" max="8557" width="3" style="1267" hidden="1"/>
    <col min="8558" max="8797" width="8.6328125" style="1267" hidden="1"/>
    <col min="8798" max="8803" width="14.90625" style="1267" hidden="1"/>
    <col min="8804" max="8805" width="15.90625" style="1267" hidden="1"/>
    <col min="8806" max="8811" width="16.08984375" style="1267" hidden="1"/>
    <col min="8812" max="8812" width="6.08984375" style="1267" hidden="1"/>
    <col min="8813" max="8813" width="3" style="1267" hidden="1"/>
    <col min="8814" max="9053" width="8.6328125" style="1267" hidden="1"/>
    <col min="9054" max="9059" width="14.90625" style="1267" hidden="1"/>
    <col min="9060" max="9061" width="15.90625" style="1267" hidden="1"/>
    <col min="9062" max="9067" width="16.08984375" style="1267" hidden="1"/>
    <col min="9068" max="9068" width="6.08984375" style="1267" hidden="1"/>
    <col min="9069" max="9069" width="3" style="1267" hidden="1"/>
    <col min="9070" max="9309" width="8.6328125" style="1267" hidden="1"/>
    <col min="9310" max="9315" width="14.90625" style="1267" hidden="1"/>
    <col min="9316" max="9317" width="15.90625" style="1267" hidden="1"/>
    <col min="9318" max="9323" width="16.08984375" style="1267" hidden="1"/>
    <col min="9324" max="9324" width="6.08984375" style="1267" hidden="1"/>
    <col min="9325" max="9325" width="3" style="1267" hidden="1"/>
    <col min="9326" max="9565" width="8.6328125" style="1267" hidden="1"/>
    <col min="9566" max="9571" width="14.90625" style="1267" hidden="1"/>
    <col min="9572" max="9573" width="15.90625" style="1267" hidden="1"/>
    <col min="9574" max="9579" width="16.08984375" style="1267" hidden="1"/>
    <col min="9580" max="9580" width="6.08984375" style="1267" hidden="1"/>
    <col min="9581" max="9581" width="3" style="1267" hidden="1"/>
    <col min="9582" max="9821" width="8.6328125" style="1267" hidden="1"/>
    <col min="9822" max="9827" width="14.90625" style="1267" hidden="1"/>
    <col min="9828" max="9829" width="15.90625" style="1267" hidden="1"/>
    <col min="9830" max="9835" width="16.08984375" style="1267" hidden="1"/>
    <col min="9836" max="9836" width="6.08984375" style="1267" hidden="1"/>
    <col min="9837" max="9837" width="3" style="1267" hidden="1"/>
    <col min="9838" max="10077" width="8.6328125" style="1267" hidden="1"/>
    <col min="10078" max="10083" width="14.90625" style="1267" hidden="1"/>
    <col min="10084" max="10085" width="15.90625" style="1267" hidden="1"/>
    <col min="10086" max="10091" width="16.08984375" style="1267" hidden="1"/>
    <col min="10092" max="10092" width="6.08984375" style="1267" hidden="1"/>
    <col min="10093" max="10093" width="3" style="1267" hidden="1"/>
    <col min="10094" max="10333" width="8.6328125" style="1267" hidden="1"/>
    <col min="10334" max="10339" width="14.90625" style="1267" hidden="1"/>
    <col min="10340" max="10341" width="15.90625" style="1267" hidden="1"/>
    <col min="10342" max="10347" width="16.08984375" style="1267" hidden="1"/>
    <col min="10348" max="10348" width="6.08984375" style="1267" hidden="1"/>
    <col min="10349" max="10349" width="3" style="1267" hidden="1"/>
    <col min="10350" max="10589" width="8.6328125" style="1267" hidden="1"/>
    <col min="10590" max="10595" width="14.90625" style="1267" hidden="1"/>
    <col min="10596" max="10597" width="15.90625" style="1267" hidden="1"/>
    <col min="10598" max="10603" width="16.08984375" style="1267" hidden="1"/>
    <col min="10604" max="10604" width="6.08984375" style="1267" hidden="1"/>
    <col min="10605" max="10605" width="3" style="1267" hidden="1"/>
    <col min="10606" max="10845" width="8.6328125" style="1267" hidden="1"/>
    <col min="10846" max="10851" width="14.90625" style="1267" hidden="1"/>
    <col min="10852" max="10853" width="15.90625" style="1267" hidden="1"/>
    <col min="10854" max="10859" width="16.08984375" style="1267" hidden="1"/>
    <col min="10860" max="10860" width="6.08984375" style="1267" hidden="1"/>
    <col min="10861" max="10861" width="3" style="1267" hidden="1"/>
    <col min="10862" max="11101" width="8.6328125" style="1267" hidden="1"/>
    <col min="11102" max="11107" width="14.90625" style="1267" hidden="1"/>
    <col min="11108" max="11109" width="15.90625" style="1267" hidden="1"/>
    <col min="11110" max="11115" width="16.08984375" style="1267" hidden="1"/>
    <col min="11116" max="11116" width="6.08984375" style="1267" hidden="1"/>
    <col min="11117" max="11117" width="3" style="1267" hidden="1"/>
    <col min="11118" max="11357" width="8.6328125" style="1267" hidden="1"/>
    <col min="11358" max="11363" width="14.90625" style="1267" hidden="1"/>
    <col min="11364" max="11365" width="15.90625" style="1267" hidden="1"/>
    <col min="11366" max="11371" width="16.08984375" style="1267" hidden="1"/>
    <col min="11372" max="11372" width="6.08984375" style="1267" hidden="1"/>
    <col min="11373" max="11373" width="3" style="1267" hidden="1"/>
    <col min="11374" max="11613" width="8.6328125" style="1267" hidden="1"/>
    <col min="11614" max="11619" width="14.90625" style="1267" hidden="1"/>
    <col min="11620" max="11621" width="15.90625" style="1267" hidden="1"/>
    <col min="11622" max="11627" width="16.08984375" style="1267" hidden="1"/>
    <col min="11628" max="11628" width="6.08984375" style="1267" hidden="1"/>
    <col min="11629" max="11629" width="3" style="1267" hidden="1"/>
    <col min="11630" max="11869" width="8.6328125" style="1267" hidden="1"/>
    <col min="11870" max="11875" width="14.90625" style="1267" hidden="1"/>
    <col min="11876" max="11877" width="15.90625" style="1267" hidden="1"/>
    <col min="11878" max="11883" width="16.08984375" style="1267" hidden="1"/>
    <col min="11884" max="11884" width="6.08984375" style="1267" hidden="1"/>
    <col min="11885" max="11885" width="3" style="1267" hidden="1"/>
    <col min="11886" max="12125" width="8.6328125" style="1267" hidden="1"/>
    <col min="12126" max="12131" width="14.90625" style="1267" hidden="1"/>
    <col min="12132" max="12133" width="15.90625" style="1267" hidden="1"/>
    <col min="12134" max="12139" width="16.08984375" style="1267" hidden="1"/>
    <col min="12140" max="12140" width="6.08984375" style="1267" hidden="1"/>
    <col min="12141" max="12141" width="3" style="1267" hidden="1"/>
    <col min="12142" max="12381" width="8.6328125" style="1267" hidden="1"/>
    <col min="12382" max="12387" width="14.90625" style="1267" hidden="1"/>
    <col min="12388" max="12389" width="15.90625" style="1267" hidden="1"/>
    <col min="12390" max="12395" width="16.08984375" style="1267" hidden="1"/>
    <col min="12396" max="12396" width="6.08984375" style="1267" hidden="1"/>
    <col min="12397" max="12397" width="3" style="1267" hidden="1"/>
    <col min="12398" max="12637" width="8.6328125" style="1267" hidden="1"/>
    <col min="12638" max="12643" width="14.90625" style="1267" hidden="1"/>
    <col min="12644" max="12645" width="15.90625" style="1267" hidden="1"/>
    <col min="12646" max="12651" width="16.08984375" style="1267" hidden="1"/>
    <col min="12652" max="12652" width="6.08984375" style="1267" hidden="1"/>
    <col min="12653" max="12653" width="3" style="1267" hidden="1"/>
    <col min="12654" max="12893" width="8.6328125" style="1267" hidden="1"/>
    <col min="12894" max="12899" width="14.90625" style="1267" hidden="1"/>
    <col min="12900" max="12901" width="15.90625" style="1267" hidden="1"/>
    <col min="12902" max="12907" width="16.08984375" style="1267" hidden="1"/>
    <col min="12908" max="12908" width="6.08984375" style="1267" hidden="1"/>
    <col min="12909" max="12909" width="3" style="1267" hidden="1"/>
    <col min="12910" max="13149" width="8.6328125" style="1267" hidden="1"/>
    <col min="13150" max="13155" width="14.90625" style="1267" hidden="1"/>
    <col min="13156" max="13157" width="15.90625" style="1267" hidden="1"/>
    <col min="13158" max="13163" width="16.08984375" style="1267" hidden="1"/>
    <col min="13164" max="13164" width="6.08984375" style="1267" hidden="1"/>
    <col min="13165" max="13165" width="3" style="1267" hidden="1"/>
    <col min="13166" max="13405" width="8.6328125" style="1267" hidden="1"/>
    <col min="13406" max="13411" width="14.90625" style="1267" hidden="1"/>
    <col min="13412" max="13413" width="15.90625" style="1267" hidden="1"/>
    <col min="13414" max="13419" width="16.08984375" style="1267" hidden="1"/>
    <col min="13420" max="13420" width="6.08984375" style="1267" hidden="1"/>
    <col min="13421" max="13421" width="3" style="1267" hidden="1"/>
    <col min="13422" max="13661" width="8.6328125" style="1267" hidden="1"/>
    <col min="13662" max="13667" width="14.90625" style="1267" hidden="1"/>
    <col min="13668" max="13669" width="15.90625" style="1267" hidden="1"/>
    <col min="13670" max="13675" width="16.08984375" style="1267" hidden="1"/>
    <col min="13676" max="13676" width="6.08984375" style="1267" hidden="1"/>
    <col min="13677" max="13677" width="3" style="1267" hidden="1"/>
    <col min="13678" max="13917" width="8.6328125" style="1267" hidden="1"/>
    <col min="13918" max="13923" width="14.90625" style="1267" hidden="1"/>
    <col min="13924" max="13925" width="15.90625" style="1267" hidden="1"/>
    <col min="13926" max="13931" width="16.08984375" style="1267" hidden="1"/>
    <col min="13932" max="13932" width="6.08984375" style="1267" hidden="1"/>
    <col min="13933" max="13933" width="3" style="1267" hidden="1"/>
    <col min="13934" max="14173" width="8.6328125" style="1267" hidden="1"/>
    <col min="14174" max="14179" width="14.90625" style="1267" hidden="1"/>
    <col min="14180" max="14181" width="15.90625" style="1267" hidden="1"/>
    <col min="14182" max="14187" width="16.08984375" style="1267" hidden="1"/>
    <col min="14188" max="14188" width="6.08984375" style="1267" hidden="1"/>
    <col min="14189" max="14189" width="3" style="1267" hidden="1"/>
    <col min="14190" max="14429" width="8.6328125" style="1267" hidden="1"/>
    <col min="14430" max="14435" width="14.90625" style="1267" hidden="1"/>
    <col min="14436" max="14437" width="15.90625" style="1267" hidden="1"/>
    <col min="14438" max="14443" width="16.08984375" style="1267" hidden="1"/>
    <col min="14444" max="14444" width="6.08984375" style="1267" hidden="1"/>
    <col min="14445" max="14445" width="3" style="1267" hidden="1"/>
    <col min="14446" max="14685" width="8.6328125" style="1267" hidden="1"/>
    <col min="14686" max="14691" width="14.90625" style="1267" hidden="1"/>
    <col min="14692" max="14693" width="15.90625" style="1267" hidden="1"/>
    <col min="14694" max="14699" width="16.08984375" style="1267" hidden="1"/>
    <col min="14700" max="14700" width="6.08984375" style="1267" hidden="1"/>
    <col min="14701" max="14701" width="3" style="1267" hidden="1"/>
    <col min="14702" max="14941" width="8.6328125" style="1267" hidden="1"/>
    <col min="14942" max="14947" width="14.90625" style="1267" hidden="1"/>
    <col min="14948" max="14949" width="15.90625" style="1267" hidden="1"/>
    <col min="14950" max="14955" width="16.08984375" style="1267" hidden="1"/>
    <col min="14956" max="14956" width="6.08984375" style="1267" hidden="1"/>
    <col min="14957" max="14957" width="3" style="1267" hidden="1"/>
    <col min="14958" max="15197" width="8.6328125" style="1267" hidden="1"/>
    <col min="15198" max="15203" width="14.90625" style="1267" hidden="1"/>
    <col min="15204" max="15205" width="15.90625" style="1267" hidden="1"/>
    <col min="15206" max="15211" width="16.08984375" style="1267" hidden="1"/>
    <col min="15212" max="15212" width="6.08984375" style="1267" hidden="1"/>
    <col min="15213" max="15213" width="3" style="1267" hidden="1"/>
    <col min="15214" max="15453" width="8.6328125" style="1267" hidden="1"/>
    <col min="15454" max="15459" width="14.90625" style="1267" hidden="1"/>
    <col min="15460" max="15461" width="15.90625" style="1267" hidden="1"/>
    <col min="15462" max="15467" width="16.08984375" style="1267" hidden="1"/>
    <col min="15468" max="15468" width="6.08984375" style="1267" hidden="1"/>
    <col min="15469" max="15469" width="3" style="1267" hidden="1"/>
    <col min="15470" max="15709" width="8.6328125" style="1267" hidden="1"/>
    <col min="15710" max="15715" width="14.90625" style="1267" hidden="1"/>
    <col min="15716" max="15717" width="15.90625" style="1267" hidden="1"/>
    <col min="15718" max="15723" width="16.08984375" style="1267" hidden="1"/>
    <col min="15724" max="15724" width="6.08984375" style="1267" hidden="1"/>
    <col min="15725" max="15725" width="3" style="1267" hidden="1"/>
    <col min="15726" max="15965" width="8.6328125" style="1267" hidden="1"/>
    <col min="15966" max="15971" width="14.90625" style="1267" hidden="1"/>
    <col min="15972" max="15973" width="15.90625" style="1267" hidden="1"/>
    <col min="15974" max="15979" width="16.08984375" style="1267" hidden="1"/>
    <col min="15980" max="15980" width="6.08984375" style="1267" hidden="1"/>
    <col min="15981" max="15981" width="3" style="1267" hidden="1"/>
    <col min="15982" max="16221" width="8.6328125" style="1267" hidden="1"/>
    <col min="16222" max="16227" width="14.90625" style="1267" hidden="1"/>
    <col min="16228" max="16229" width="15.90625" style="1267" hidden="1"/>
    <col min="16230" max="16235" width="16.08984375" style="1267" hidden="1"/>
    <col min="16236" max="16236" width="6.08984375" style="1267" hidden="1"/>
    <col min="16237" max="16237" width="3" style="1267" hidden="1"/>
    <col min="16238" max="16384" width="8.6328125" style="1267" hidden="1"/>
  </cols>
  <sheetData>
    <row r="1" spans="1:143" ht="42.75" customHeight="1" x14ac:dyDescent="0.2">
      <c r="A1" s="1327"/>
      <c r="B1" s="1326"/>
      <c r="DD1" s="1267"/>
      <c r="DE1" s="1267"/>
    </row>
    <row r="2" spans="1:143" ht="25.5" customHeight="1" x14ac:dyDescent="0.2">
      <c r="A2" s="1325"/>
      <c r="C2" s="1325"/>
      <c r="O2" s="1325"/>
      <c r="P2" s="1325"/>
      <c r="Q2" s="1325"/>
      <c r="R2" s="1325"/>
      <c r="S2" s="1325"/>
      <c r="T2" s="1325"/>
      <c r="U2" s="1325"/>
      <c r="V2" s="1325"/>
      <c r="W2" s="1325"/>
      <c r="X2" s="1325"/>
      <c r="Y2" s="1325"/>
      <c r="Z2" s="1325"/>
      <c r="AA2" s="1325"/>
      <c r="AB2" s="1325"/>
      <c r="AC2" s="1325"/>
      <c r="AD2" s="1325"/>
      <c r="AE2" s="1325"/>
      <c r="AF2" s="1325"/>
      <c r="AG2" s="1325"/>
      <c r="AH2" s="1325"/>
      <c r="AI2" s="1325"/>
      <c r="AU2" s="1325"/>
      <c r="BG2" s="1325"/>
      <c r="BS2" s="1325"/>
      <c r="CE2" s="1325"/>
      <c r="CQ2" s="1325"/>
      <c r="DD2" s="1267"/>
      <c r="DE2" s="1267"/>
    </row>
    <row r="3" spans="1:143" ht="25.5" customHeight="1" x14ac:dyDescent="0.2">
      <c r="A3" s="1325"/>
      <c r="C3" s="1325"/>
      <c r="O3" s="1325"/>
      <c r="P3" s="1325"/>
      <c r="Q3" s="1325"/>
      <c r="R3" s="1325"/>
      <c r="S3" s="1325"/>
      <c r="T3" s="1325"/>
      <c r="U3" s="1325"/>
      <c r="V3" s="1325"/>
      <c r="W3" s="1325"/>
      <c r="X3" s="1325"/>
      <c r="Y3" s="1325"/>
      <c r="Z3" s="1325"/>
      <c r="AA3" s="1325"/>
      <c r="AB3" s="1325"/>
      <c r="AC3" s="1325"/>
      <c r="AD3" s="1325"/>
      <c r="AE3" s="1325"/>
      <c r="AF3" s="1325"/>
      <c r="AG3" s="1325"/>
      <c r="AH3" s="1325"/>
      <c r="AI3" s="1325"/>
      <c r="AU3" s="1325"/>
      <c r="BG3" s="1325"/>
      <c r="BS3" s="1325"/>
      <c r="CE3" s="1325"/>
      <c r="CQ3" s="1325"/>
      <c r="DD3" s="1267"/>
      <c r="DE3" s="1267"/>
    </row>
    <row r="4" spans="1:143" s="290" customFormat="1" ht="13" x14ac:dyDescent="0.2">
      <c r="A4" s="1325"/>
      <c r="B4" s="1325"/>
      <c r="C4" s="1325"/>
      <c r="D4" s="1325"/>
      <c r="E4" s="1325"/>
      <c r="F4" s="1325"/>
      <c r="G4" s="1325"/>
      <c r="H4" s="1325"/>
      <c r="I4" s="1325"/>
      <c r="J4" s="1325"/>
      <c r="K4" s="1325"/>
      <c r="L4" s="1325"/>
      <c r="M4" s="1325"/>
      <c r="N4" s="1325"/>
      <c r="O4" s="1325"/>
      <c r="P4" s="1325"/>
      <c r="Q4" s="1325"/>
      <c r="R4" s="1325"/>
      <c r="S4" s="1325"/>
      <c r="T4" s="1325"/>
      <c r="U4" s="1325"/>
      <c r="V4" s="1325"/>
      <c r="W4" s="1325"/>
      <c r="X4" s="1325"/>
      <c r="Y4" s="1325"/>
      <c r="Z4" s="1325"/>
      <c r="AA4" s="1325"/>
      <c r="AB4" s="1325"/>
      <c r="AC4" s="1325"/>
      <c r="AD4" s="1325"/>
      <c r="AE4" s="1325"/>
      <c r="AF4" s="1325"/>
      <c r="AG4" s="1325"/>
      <c r="AH4" s="1325"/>
      <c r="AI4" s="1325"/>
      <c r="AJ4" s="1325"/>
      <c r="AK4" s="1325"/>
      <c r="AL4" s="1325"/>
      <c r="AM4" s="1325"/>
      <c r="AN4" s="1325"/>
      <c r="AO4" s="1325"/>
      <c r="AP4" s="1325"/>
      <c r="AQ4" s="1325"/>
      <c r="AR4" s="1325"/>
      <c r="AS4" s="1325"/>
      <c r="AT4" s="1325"/>
      <c r="AU4" s="1325"/>
      <c r="AV4" s="1325"/>
      <c r="AW4" s="1325"/>
      <c r="AX4" s="1325"/>
      <c r="AY4" s="1325"/>
      <c r="AZ4" s="1325"/>
      <c r="BA4" s="1325"/>
      <c r="BB4" s="1325"/>
      <c r="BC4" s="1325"/>
      <c r="BD4" s="1325"/>
      <c r="BE4" s="1325"/>
      <c r="BF4" s="1325"/>
      <c r="BG4" s="1325"/>
      <c r="BH4" s="1325"/>
      <c r="BI4" s="1325"/>
      <c r="BJ4" s="1325"/>
      <c r="BK4" s="1325"/>
      <c r="BL4" s="1325"/>
      <c r="BM4" s="1325"/>
      <c r="BN4" s="1325"/>
      <c r="BO4" s="1325"/>
      <c r="BP4" s="1325"/>
      <c r="BQ4" s="1325"/>
      <c r="BR4" s="1325"/>
      <c r="BS4" s="1325"/>
      <c r="BT4" s="1325"/>
      <c r="BU4" s="1325"/>
      <c r="BV4" s="1325"/>
      <c r="BW4" s="1325"/>
      <c r="BX4" s="1325"/>
      <c r="BY4" s="1325"/>
      <c r="BZ4" s="1325"/>
      <c r="CA4" s="1325"/>
      <c r="CB4" s="1325"/>
      <c r="CC4" s="1325"/>
      <c r="CD4" s="1325"/>
      <c r="CE4" s="1325"/>
      <c r="CF4" s="1325"/>
      <c r="CG4" s="1325"/>
      <c r="CH4" s="1325"/>
      <c r="CI4" s="1325"/>
      <c r="CJ4" s="1325"/>
      <c r="CK4" s="1325"/>
      <c r="CL4" s="1325"/>
      <c r="CM4" s="1325"/>
      <c r="CN4" s="1325"/>
      <c r="CO4" s="1325"/>
      <c r="CP4" s="1325"/>
      <c r="CQ4" s="1325"/>
      <c r="CR4" s="1325"/>
      <c r="CS4" s="1325"/>
      <c r="CT4" s="1325"/>
      <c r="CU4" s="1325"/>
      <c r="CV4" s="1325"/>
      <c r="CW4" s="1325"/>
      <c r="CX4" s="1325"/>
      <c r="CY4" s="1325"/>
      <c r="CZ4" s="1325"/>
      <c r="DA4" s="1325"/>
      <c r="DB4" s="1325"/>
      <c r="DC4" s="1325"/>
      <c r="DD4" s="1325"/>
      <c r="DE4" s="1325"/>
      <c r="DF4" s="291"/>
      <c r="DG4" s="291"/>
      <c r="DH4" s="291"/>
      <c r="DI4" s="291"/>
      <c r="DJ4" s="291"/>
      <c r="DK4" s="291"/>
      <c r="DL4" s="291"/>
      <c r="DM4" s="291"/>
      <c r="DN4" s="291"/>
      <c r="DO4" s="291"/>
      <c r="DP4" s="291"/>
      <c r="DQ4" s="291"/>
      <c r="DR4" s="291"/>
      <c r="DS4" s="291"/>
      <c r="DT4" s="291"/>
      <c r="DU4" s="291"/>
      <c r="DV4" s="291"/>
      <c r="DW4" s="291"/>
    </row>
    <row r="5" spans="1:143" s="290" customFormat="1" ht="13" x14ac:dyDescent="0.2">
      <c r="A5" s="1325"/>
      <c r="B5" s="1325"/>
      <c r="C5" s="1325"/>
      <c r="D5" s="1325"/>
      <c r="E5" s="1325"/>
      <c r="F5" s="1325"/>
      <c r="G5" s="1325"/>
      <c r="H5" s="1325"/>
      <c r="I5" s="1325"/>
      <c r="J5" s="1325"/>
      <c r="K5" s="1325"/>
      <c r="L5" s="1325"/>
      <c r="M5" s="1325"/>
      <c r="N5" s="1325"/>
      <c r="O5" s="1325"/>
      <c r="P5" s="1325"/>
      <c r="Q5" s="1325"/>
      <c r="R5" s="1325"/>
      <c r="S5" s="1325"/>
      <c r="T5" s="1325"/>
      <c r="U5" s="1325"/>
      <c r="V5" s="1325"/>
      <c r="W5" s="1325"/>
      <c r="X5" s="1325"/>
      <c r="Y5" s="1325"/>
      <c r="Z5" s="1325"/>
      <c r="AA5" s="1325"/>
      <c r="AB5" s="1325"/>
      <c r="AC5" s="1325"/>
      <c r="AD5" s="1325"/>
      <c r="AE5" s="1325"/>
      <c r="AF5" s="1325"/>
      <c r="AG5" s="1325"/>
      <c r="AH5" s="1325"/>
      <c r="AI5" s="1325"/>
      <c r="AJ5" s="1325"/>
      <c r="AK5" s="1325"/>
      <c r="AL5" s="1325"/>
      <c r="AM5" s="1325"/>
      <c r="AN5" s="1325"/>
      <c r="AO5" s="1325"/>
      <c r="AP5" s="1325"/>
      <c r="AQ5" s="1325"/>
      <c r="AR5" s="1325"/>
      <c r="AS5" s="1325"/>
      <c r="AT5" s="1325"/>
      <c r="AU5" s="1325"/>
      <c r="AV5" s="1325"/>
      <c r="AW5" s="1325"/>
      <c r="AX5" s="1325"/>
      <c r="AY5" s="1325"/>
      <c r="AZ5" s="1325"/>
      <c r="BA5" s="1325"/>
      <c r="BB5" s="1325"/>
      <c r="BC5" s="1325"/>
      <c r="BD5" s="1325"/>
      <c r="BE5" s="1325"/>
      <c r="BF5" s="1325"/>
      <c r="BG5" s="1325"/>
      <c r="BH5" s="1325"/>
      <c r="BI5" s="1325"/>
      <c r="BJ5" s="1325"/>
      <c r="BK5" s="1325"/>
      <c r="BL5" s="1325"/>
      <c r="BM5" s="1325"/>
      <c r="BN5" s="1325"/>
      <c r="BO5" s="1325"/>
      <c r="BP5" s="1325"/>
      <c r="BQ5" s="1325"/>
      <c r="BR5" s="1325"/>
      <c r="BS5" s="1325"/>
      <c r="BT5" s="1325"/>
      <c r="BU5" s="1325"/>
      <c r="BV5" s="1325"/>
      <c r="BW5" s="1325"/>
      <c r="BX5" s="1325"/>
      <c r="BY5" s="1325"/>
      <c r="BZ5" s="1325"/>
      <c r="CA5" s="1325"/>
      <c r="CB5" s="1325"/>
      <c r="CC5" s="1325"/>
      <c r="CD5" s="1325"/>
      <c r="CE5" s="1325"/>
      <c r="CF5" s="1325"/>
      <c r="CG5" s="1325"/>
      <c r="CH5" s="1325"/>
      <c r="CI5" s="1325"/>
      <c r="CJ5" s="1325"/>
      <c r="CK5" s="1325"/>
      <c r="CL5" s="1325"/>
      <c r="CM5" s="1325"/>
      <c r="CN5" s="1325"/>
      <c r="CO5" s="1325"/>
      <c r="CP5" s="1325"/>
      <c r="CQ5" s="1325"/>
      <c r="CR5" s="1325"/>
      <c r="CS5" s="1325"/>
      <c r="CT5" s="1325"/>
      <c r="CU5" s="1325"/>
      <c r="CV5" s="1325"/>
      <c r="CW5" s="1325"/>
      <c r="CX5" s="1325"/>
      <c r="CY5" s="1325"/>
      <c r="CZ5" s="1325"/>
      <c r="DA5" s="1325"/>
      <c r="DB5" s="1325"/>
      <c r="DC5" s="1325"/>
      <c r="DD5" s="1325"/>
      <c r="DE5" s="1325"/>
      <c r="DF5" s="291"/>
      <c r="DG5" s="291"/>
      <c r="DH5" s="291"/>
      <c r="DI5" s="291"/>
      <c r="DJ5" s="291"/>
      <c r="DK5" s="291"/>
      <c r="DL5" s="291"/>
      <c r="DM5" s="291"/>
      <c r="DN5" s="291"/>
      <c r="DO5" s="291"/>
      <c r="DP5" s="291"/>
      <c r="DQ5" s="291"/>
      <c r="DR5" s="291"/>
      <c r="DS5" s="291"/>
      <c r="DT5" s="291"/>
      <c r="DU5" s="291"/>
      <c r="DV5" s="291"/>
      <c r="DW5" s="291"/>
    </row>
    <row r="6" spans="1:143" s="290" customFormat="1" ht="13" x14ac:dyDescent="0.2">
      <c r="A6" s="1325"/>
      <c r="B6" s="1325"/>
      <c r="C6" s="1325"/>
      <c r="D6" s="1325"/>
      <c r="E6" s="1325"/>
      <c r="F6" s="1325"/>
      <c r="G6" s="1325"/>
      <c r="H6" s="1325"/>
      <c r="I6" s="1325"/>
      <c r="J6" s="1325"/>
      <c r="K6" s="1325"/>
      <c r="L6" s="1325"/>
      <c r="M6" s="1325"/>
      <c r="N6" s="1325"/>
      <c r="O6" s="1325"/>
      <c r="P6" s="1325"/>
      <c r="Q6" s="1325"/>
      <c r="R6" s="1325"/>
      <c r="S6" s="1325"/>
      <c r="T6" s="1325"/>
      <c r="U6" s="1325"/>
      <c r="V6" s="1325"/>
      <c r="W6" s="1325"/>
      <c r="X6" s="1325"/>
      <c r="Y6" s="1325"/>
      <c r="Z6" s="1325"/>
      <c r="AA6" s="1325"/>
      <c r="AB6" s="1325"/>
      <c r="AC6" s="1325"/>
      <c r="AD6" s="1325"/>
      <c r="AE6" s="1325"/>
      <c r="AF6" s="1325"/>
      <c r="AG6" s="1325"/>
      <c r="AH6" s="1325"/>
      <c r="AI6" s="1325"/>
      <c r="AJ6" s="1325"/>
      <c r="AK6" s="1325"/>
      <c r="AL6" s="1325"/>
      <c r="AM6" s="1325"/>
      <c r="AN6" s="1325"/>
      <c r="AO6" s="1325"/>
      <c r="AP6" s="1325"/>
      <c r="AQ6" s="1325"/>
      <c r="AR6" s="1325"/>
      <c r="AS6" s="1325"/>
      <c r="AT6" s="1325"/>
      <c r="AU6" s="1325"/>
      <c r="AV6" s="1325"/>
      <c r="AW6" s="1325"/>
      <c r="AX6" s="1325"/>
      <c r="AY6" s="1325"/>
      <c r="AZ6" s="1325"/>
      <c r="BA6" s="1325"/>
      <c r="BB6" s="1325"/>
      <c r="BC6" s="1325"/>
      <c r="BD6" s="1325"/>
      <c r="BE6" s="1325"/>
      <c r="BF6" s="1325"/>
      <c r="BG6" s="1325"/>
      <c r="BH6" s="1325"/>
      <c r="BI6" s="1325"/>
      <c r="BJ6" s="1325"/>
      <c r="BK6" s="1325"/>
      <c r="BL6" s="1325"/>
      <c r="BM6" s="1325"/>
      <c r="BN6" s="1325"/>
      <c r="BO6" s="1325"/>
      <c r="BP6" s="1325"/>
      <c r="BQ6" s="1325"/>
      <c r="BR6" s="1325"/>
      <c r="BS6" s="1325"/>
      <c r="BT6" s="1325"/>
      <c r="BU6" s="1325"/>
      <c r="BV6" s="1325"/>
      <c r="BW6" s="1325"/>
      <c r="BX6" s="1325"/>
      <c r="BY6" s="1325"/>
      <c r="BZ6" s="1325"/>
      <c r="CA6" s="1325"/>
      <c r="CB6" s="1325"/>
      <c r="CC6" s="1325"/>
      <c r="CD6" s="1325"/>
      <c r="CE6" s="1325"/>
      <c r="CF6" s="1325"/>
      <c r="CG6" s="1325"/>
      <c r="CH6" s="1325"/>
      <c r="CI6" s="1325"/>
      <c r="CJ6" s="1325"/>
      <c r="CK6" s="1325"/>
      <c r="CL6" s="1325"/>
      <c r="CM6" s="1325"/>
      <c r="CN6" s="1325"/>
      <c r="CO6" s="1325"/>
      <c r="CP6" s="1325"/>
      <c r="CQ6" s="1325"/>
      <c r="CR6" s="1325"/>
      <c r="CS6" s="1325"/>
      <c r="CT6" s="1325"/>
      <c r="CU6" s="1325"/>
      <c r="CV6" s="1325"/>
      <c r="CW6" s="1325"/>
      <c r="CX6" s="1325"/>
      <c r="CY6" s="1325"/>
      <c r="CZ6" s="1325"/>
      <c r="DA6" s="1325"/>
      <c r="DB6" s="1325"/>
      <c r="DC6" s="1325"/>
      <c r="DD6" s="1325"/>
      <c r="DE6" s="1325"/>
      <c r="DF6" s="291"/>
      <c r="DG6" s="291"/>
      <c r="DH6" s="291"/>
      <c r="DI6" s="291"/>
      <c r="DJ6" s="291"/>
      <c r="DK6" s="291"/>
      <c r="DL6" s="291"/>
      <c r="DM6" s="291"/>
      <c r="DN6" s="291"/>
      <c r="DO6" s="291"/>
      <c r="DP6" s="291"/>
      <c r="DQ6" s="291"/>
      <c r="DR6" s="291"/>
      <c r="DS6" s="291"/>
      <c r="DT6" s="291"/>
      <c r="DU6" s="291"/>
      <c r="DV6" s="291"/>
      <c r="DW6" s="291"/>
    </row>
    <row r="7" spans="1:143" s="290" customFormat="1" ht="13" x14ac:dyDescent="0.2">
      <c r="A7" s="1325"/>
      <c r="B7" s="1325"/>
      <c r="C7" s="1325"/>
      <c r="D7" s="1325"/>
      <c r="E7" s="1325"/>
      <c r="F7" s="1325"/>
      <c r="G7" s="1325"/>
      <c r="H7" s="1325"/>
      <c r="I7" s="1325"/>
      <c r="J7" s="1325"/>
      <c r="K7" s="1325"/>
      <c r="L7" s="1325"/>
      <c r="M7" s="1325"/>
      <c r="N7" s="1325"/>
      <c r="O7" s="1325"/>
      <c r="P7" s="1325"/>
      <c r="Q7" s="1325"/>
      <c r="R7" s="1325"/>
      <c r="S7" s="1325"/>
      <c r="T7" s="1325"/>
      <c r="U7" s="1325"/>
      <c r="V7" s="1325"/>
      <c r="W7" s="1325"/>
      <c r="X7" s="1325"/>
      <c r="Y7" s="1325"/>
      <c r="Z7" s="1325"/>
      <c r="AA7" s="1325"/>
      <c r="AB7" s="1325"/>
      <c r="AC7" s="1325"/>
      <c r="AD7" s="1325"/>
      <c r="AE7" s="1325"/>
      <c r="AF7" s="1325"/>
      <c r="AG7" s="1325"/>
      <c r="AH7" s="1325"/>
      <c r="AI7" s="1325"/>
      <c r="AJ7" s="1325"/>
      <c r="AK7" s="1325"/>
      <c r="AL7" s="1325"/>
      <c r="AM7" s="1325"/>
      <c r="AN7" s="1325"/>
      <c r="AO7" s="1325"/>
      <c r="AP7" s="1325"/>
      <c r="AQ7" s="1325"/>
      <c r="AR7" s="1325"/>
      <c r="AS7" s="1325"/>
      <c r="AT7" s="1325"/>
      <c r="AU7" s="1325"/>
      <c r="AV7" s="1325"/>
      <c r="AW7" s="1325"/>
      <c r="AX7" s="1325"/>
      <c r="AY7" s="1325"/>
      <c r="AZ7" s="1325"/>
      <c r="BA7" s="1325"/>
      <c r="BB7" s="1325"/>
      <c r="BC7" s="1325"/>
      <c r="BD7" s="1325"/>
      <c r="BE7" s="1325"/>
      <c r="BF7" s="1325"/>
      <c r="BG7" s="1325"/>
      <c r="BH7" s="1325"/>
      <c r="BI7" s="1325"/>
      <c r="BJ7" s="1325"/>
      <c r="BK7" s="1325"/>
      <c r="BL7" s="1325"/>
      <c r="BM7" s="1325"/>
      <c r="BN7" s="1325"/>
      <c r="BO7" s="1325"/>
      <c r="BP7" s="1325"/>
      <c r="BQ7" s="1325"/>
      <c r="BR7" s="1325"/>
      <c r="BS7" s="1325"/>
      <c r="BT7" s="1325"/>
      <c r="BU7" s="1325"/>
      <c r="BV7" s="1325"/>
      <c r="BW7" s="1325"/>
      <c r="BX7" s="1325"/>
      <c r="BY7" s="1325"/>
      <c r="BZ7" s="1325"/>
      <c r="CA7" s="1325"/>
      <c r="CB7" s="1325"/>
      <c r="CC7" s="1325"/>
      <c r="CD7" s="1325"/>
      <c r="CE7" s="1325"/>
      <c r="CF7" s="1325"/>
      <c r="CG7" s="1325"/>
      <c r="CH7" s="1325"/>
      <c r="CI7" s="1325"/>
      <c r="CJ7" s="1325"/>
      <c r="CK7" s="1325"/>
      <c r="CL7" s="1325"/>
      <c r="CM7" s="1325"/>
      <c r="CN7" s="1325"/>
      <c r="CO7" s="1325"/>
      <c r="CP7" s="1325"/>
      <c r="CQ7" s="1325"/>
      <c r="CR7" s="1325"/>
      <c r="CS7" s="1325"/>
      <c r="CT7" s="1325"/>
      <c r="CU7" s="1325"/>
      <c r="CV7" s="1325"/>
      <c r="CW7" s="1325"/>
      <c r="CX7" s="1325"/>
      <c r="CY7" s="1325"/>
      <c r="CZ7" s="1325"/>
      <c r="DA7" s="1325"/>
      <c r="DB7" s="1325"/>
      <c r="DC7" s="1325"/>
      <c r="DD7" s="1325"/>
      <c r="DE7" s="1325"/>
      <c r="DF7" s="291"/>
      <c r="DG7" s="291"/>
      <c r="DH7" s="291"/>
      <c r="DI7" s="291"/>
      <c r="DJ7" s="291"/>
      <c r="DK7" s="291"/>
      <c r="DL7" s="291"/>
      <c r="DM7" s="291"/>
      <c r="DN7" s="291"/>
      <c r="DO7" s="291"/>
      <c r="DP7" s="291"/>
      <c r="DQ7" s="291"/>
      <c r="DR7" s="291"/>
      <c r="DS7" s="291"/>
      <c r="DT7" s="291"/>
      <c r="DU7" s="291"/>
      <c r="DV7" s="291"/>
      <c r="DW7" s="291"/>
    </row>
    <row r="8" spans="1:143" s="290" customFormat="1" ht="13" x14ac:dyDescent="0.2">
      <c r="A8" s="1325"/>
      <c r="B8" s="1325"/>
      <c r="C8" s="1325"/>
      <c r="D8" s="1325"/>
      <c r="E8" s="1325"/>
      <c r="F8" s="1325"/>
      <c r="G8" s="1325"/>
      <c r="H8" s="1325"/>
      <c r="I8" s="1325"/>
      <c r="J8" s="1325"/>
      <c r="K8" s="1325"/>
      <c r="L8" s="1325"/>
      <c r="M8" s="1325"/>
      <c r="N8" s="1325"/>
      <c r="O8" s="1325"/>
      <c r="P8" s="1325"/>
      <c r="Q8" s="1325"/>
      <c r="R8" s="1325"/>
      <c r="S8" s="1325"/>
      <c r="T8" s="1325"/>
      <c r="U8" s="1325"/>
      <c r="V8" s="1325"/>
      <c r="W8" s="1325"/>
      <c r="X8" s="1325"/>
      <c r="Y8" s="1325"/>
      <c r="Z8" s="1325"/>
      <c r="AA8" s="1325"/>
      <c r="AB8" s="1325"/>
      <c r="AC8" s="1325"/>
      <c r="AD8" s="1325"/>
      <c r="AE8" s="1325"/>
      <c r="AF8" s="1325"/>
      <c r="AG8" s="1325"/>
      <c r="AH8" s="1325"/>
      <c r="AI8" s="1325"/>
      <c r="AJ8" s="1325"/>
      <c r="AK8" s="1325"/>
      <c r="AL8" s="1325"/>
      <c r="AM8" s="1325"/>
      <c r="AN8" s="1325"/>
      <c r="AO8" s="1325"/>
      <c r="AP8" s="1325"/>
      <c r="AQ8" s="1325"/>
      <c r="AR8" s="1325"/>
      <c r="AS8" s="1325"/>
      <c r="AT8" s="1325"/>
      <c r="AU8" s="1325"/>
      <c r="AV8" s="1325"/>
      <c r="AW8" s="1325"/>
      <c r="AX8" s="1325"/>
      <c r="AY8" s="1325"/>
      <c r="AZ8" s="1325"/>
      <c r="BA8" s="1325"/>
      <c r="BB8" s="1325"/>
      <c r="BC8" s="1325"/>
      <c r="BD8" s="1325"/>
      <c r="BE8" s="1325"/>
      <c r="BF8" s="1325"/>
      <c r="BG8" s="1325"/>
      <c r="BH8" s="1325"/>
      <c r="BI8" s="1325"/>
      <c r="BJ8" s="1325"/>
      <c r="BK8" s="1325"/>
      <c r="BL8" s="1325"/>
      <c r="BM8" s="1325"/>
      <c r="BN8" s="1325"/>
      <c r="BO8" s="1325"/>
      <c r="BP8" s="1325"/>
      <c r="BQ8" s="1325"/>
      <c r="BR8" s="1325"/>
      <c r="BS8" s="1325"/>
      <c r="BT8" s="1325"/>
      <c r="BU8" s="1325"/>
      <c r="BV8" s="1325"/>
      <c r="BW8" s="1325"/>
      <c r="BX8" s="1325"/>
      <c r="BY8" s="1325"/>
      <c r="BZ8" s="1325"/>
      <c r="CA8" s="1325"/>
      <c r="CB8" s="1325"/>
      <c r="CC8" s="1325"/>
      <c r="CD8" s="1325"/>
      <c r="CE8" s="1325"/>
      <c r="CF8" s="1325"/>
      <c r="CG8" s="1325"/>
      <c r="CH8" s="1325"/>
      <c r="CI8" s="1325"/>
      <c r="CJ8" s="1325"/>
      <c r="CK8" s="1325"/>
      <c r="CL8" s="1325"/>
      <c r="CM8" s="1325"/>
      <c r="CN8" s="1325"/>
      <c r="CO8" s="1325"/>
      <c r="CP8" s="1325"/>
      <c r="CQ8" s="1325"/>
      <c r="CR8" s="1325"/>
      <c r="CS8" s="1325"/>
      <c r="CT8" s="1325"/>
      <c r="CU8" s="1325"/>
      <c r="CV8" s="1325"/>
      <c r="CW8" s="1325"/>
      <c r="CX8" s="1325"/>
      <c r="CY8" s="1325"/>
      <c r="CZ8" s="1325"/>
      <c r="DA8" s="1325"/>
      <c r="DB8" s="1325"/>
      <c r="DC8" s="1325"/>
      <c r="DD8" s="1325"/>
      <c r="DE8" s="1325"/>
      <c r="DF8" s="291"/>
      <c r="DG8" s="291"/>
      <c r="DH8" s="291"/>
      <c r="DI8" s="291"/>
      <c r="DJ8" s="291"/>
      <c r="DK8" s="291"/>
      <c r="DL8" s="291"/>
      <c r="DM8" s="291"/>
      <c r="DN8" s="291"/>
      <c r="DO8" s="291"/>
      <c r="DP8" s="291"/>
      <c r="DQ8" s="291"/>
      <c r="DR8" s="291"/>
      <c r="DS8" s="291"/>
      <c r="DT8" s="291"/>
      <c r="DU8" s="291"/>
      <c r="DV8" s="291"/>
      <c r="DW8" s="291"/>
    </row>
    <row r="9" spans="1:143" s="290" customFormat="1" ht="13" x14ac:dyDescent="0.2">
      <c r="A9" s="1325"/>
      <c r="B9" s="1325"/>
      <c r="C9" s="1325"/>
      <c r="D9" s="1325"/>
      <c r="E9" s="1325"/>
      <c r="F9" s="1325"/>
      <c r="G9" s="1325"/>
      <c r="H9" s="1325"/>
      <c r="I9" s="1325"/>
      <c r="J9" s="1325"/>
      <c r="K9" s="1325"/>
      <c r="L9" s="1325"/>
      <c r="M9" s="1325"/>
      <c r="N9" s="1325"/>
      <c r="O9" s="1325"/>
      <c r="P9" s="1325"/>
      <c r="Q9" s="1325"/>
      <c r="R9" s="1325"/>
      <c r="S9" s="1325"/>
      <c r="T9" s="1325"/>
      <c r="U9" s="1325"/>
      <c r="V9" s="1325"/>
      <c r="W9" s="1325"/>
      <c r="X9" s="1325"/>
      <c r="Y9" s="1325"/>
      <c r="Z9" s="1325"/>
      <c r="AA9" s="1325"/>
      <c r="AB9" s="1325"/>
      <c r="AC9" s="1325"/>
      <c r="AD9" s="1325"/>
      <c r="AE9" s="1325"/>
      <c r="AF9" s="1325"/>
      <c r="AG9" s="1325"/>
      <c r="AH9" s="1325"/>
      <c r="AI9" s="1325"/>
      <c r="AJ9" s="1325"/>
      <c r="AK9" s="1325"/>
      <c r="AL9" s="1325"/>
      <c r="AM9" s="1325"/>
      <c r="AN9" s="1325"/>
      <c r="AO9" s="1325"/>
      <c r="AP9" s="1325"/>
      <c r="AQ9" s="1325"/>
      <c r="AR9" s="1325"/>
      <c r="AS9" s="1325"/>
      <c r="AT9" s="1325"/>
      <c r="AU9" s="1325"/>
      <c r="AV9" s="1325"/>
      <c r="AW9" s="1325"/>
      <c r="AX9" s="1325"/>
      <c r="AY9" s="1325"/>
      <c r="AZ9" s="1325"/>
      <c r="BA9" s="1325"/>
      <c r="BB9" s="1325"/>
      <c r="BC9" s="1325"/>
      <c r="BD9" s="1325"/>
      <c r="BE9" s="1325"/>
      <c r="BF9" s="1325"/>
      <c r="BG9" s="1325"/>
      <c r="BH9" s="1325"/>
      <c r="BI9" s="1325"/>
      <c r="BJ9" s="1325"/>
      <c r="BK9" s="1325"/>
      <c r="BL9" s="1325"/>
      <c r="BM9" s="1325"/>
      <c r="BN9" s="1325"/>
      <c r="BO9" s="1325"/>
      <c r="BP9" s="1325"/>
      <c r="BQ9" s="1325"/>
      <c r="BR9" s="1325"/>
      <c r="BS9" s="1325"/>
      <c r="BT9" s="1325"/>
      <c r="BU9" s="1325"/>
      <c r="BV9" s="1325"/>
      <c r="BW9" s="1325"/>
      <c r="BX9" s="1325"/>
      <c r="BY9" s="1325"/>
      <c r="BZ9" s="1325"/>
      <c r="CA9" s="1325"/>
      <c r="CB9" s="1325"/>
      <c r="CC9" s="1325"/>
      <c r="CD9" s="1325"/>
      <c r="CE9" s="1325"/>
      <c r="CF9" s="1325"/>
      <c r="CG9" s="1325"/>
      <c r="CH9" s="1325"/>
      <c r="CI9" s="1325"/>
      <c r="CJ9" s="1325"/>
      <c r="CK9" s="1325"/>
      <c r="CL9" s="1325"/>
      <c r="CM9" s="1325"/>
      <c r="CN9" s="1325"/>
      <c r="CO9" s="1325"/>
      <c r="CP9" s="1325"/>
      <c r="CQ9" s="1325"/>
      <c r="CR9" s="1325"/>
      <c r="CS9" s="1325"/>
      <c r="CT9" s="1325"/>
      <c r="CU9" s="1325"/>
      <c r="CV9" s="1325"/>
      <c r="CW9" s="1325"/>
      <c r="CX9" s="1325"/>
      <c r="CY9" s="1325"/>
      <c r="CZ9" s="1325"/>
      <c r="DA9" s="1325"/>
      <c r="DB9" s="1325"/>
      <c r="DC9" s="1325"/>
      <c r="DD9" s="1325"/>
      <c r="DE9" s="1325"/>
      <c r="DF9" s="291"/>
      <c r="DG9" s="291"/>
      <c r="DH9" s="291"/>
      <c r="DI9" s="291"/>
      <c r="DJ9" s="291"/>
      <c r="DK9" s="291"/>
      <c r="DL9" s="291"/>
      <c r="DM9" s="291"/>
      <c r="DN9" s="291"/>
      <c r="DO9" s="291"/>
      <c r="DP9" s="291"/>
      <c r="DQ9" s="291"/>
      <c r="DR9" s="291"/>
      <c r="DS9" s="291"/>
      <c r="DT9" s="291"/>
      <c r="DU9" s="291"/>
      <c r="DV9" s="291"/>
      <c r="DW9" s="291"/>
    </row>
    <row r="10" spans="1:143" s="290" customFormat="1" ht="13" x14ac:dyDescent="0.2">
      <c r="A10" s="1325"/>
      <c r="B10" s="1325"/>
      <c r="C10" s="1325"/>
      <c r="D10" s="1325"/>
      <c r="E10" s="1325"/>
      <c r="F10" s="1325"/>
      <c r="G10" s="1325"/>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325"/>
      <c r="AK10" s="1325"/>
      <c r="AL10" s="1325"/>
      <c r="AM10" s="1325"/>
      <c r="AN10" s="1325"/>
      <c r="AO10" s="1325"/>
      <c r="AP10" s="1325"/>
      <c r="AQ10" s="1325"/>
      <c r="AR10" s="1325"/>
      <c r="AS10" s="1325"/>
      <c r="AT10" s="1325"/>
      <c r="AU10" s="1325"/>
      <c r="AV10" s="1325"/>
      <c r="AW10" s="1325"/>
      <c r="AX10" s="1325"/>
      <c r="AY10" s="1325"/>
      <c r="AZ10" s="1325"/>
      <c r="BA10" s="1325"/>
      <c r="BB10" s="1325"/>
      <c r="BC10" s="1325"/>
      <c r="BD10" s="1325"/>
      <c r="BE10" s="1325"/>
      <c r="BF10" s="1325"/>
      <c r="BG10" s="1325"/>
      <c r="BH10" s="1325"/>
      <c r="BI10" s="1325"/>
      <c r="BJ10" s="1325"/>
      <c r="BK10" s="1325"/>
      <c r="BL10" s="1325"/>
      <c r="BM10" s="1325"/>
      <c r="BN10" s="1325"/>
      <c r="BO10" s="1325"/>
      <c r="BP10" s="1325"/>
      <c r="BQ10" s="1325"/>
      <c r="BR10" s="1325"/>
      <c r="BS10" s="1325"/>
      <c r="BT10" s="1325"/>
      <c r="BU10" s="1325"/>
      <c r="BV10" s="1325"/>
      <c r="BW10" s="1325"/>
      <c r="BX10" s="1325"/>
      <c r="BY10" s="1325"/>
      <c r="BZ10" s="1325"/>
      <c r="CA10" s="1325"/>
      <c r="CB10" s="1325"/>
      <c r="CC10" s="1325"/>
      <c r="CD10" s="1325"/>
      <c r="CE10" s="1325"/>
      <c r="CF10" s="1325"/>
      <c r="CG10" s="1325"/>
      <c r="CH10" s="1325"/>
      <c r="CI10" s="1325"/>
      <c r="CJ10" s="1325"/>
      <c r="CK10" s="1325"/>
      <c r="CL10" s="1325"/>
      <c r="CM10" s="1325"/>
      <c r="CN10" s="1325"/>
      <c r="CO10" s="1325"/>
      <c r="CP10" s="1325"/>
      <c r="CQ10" s="1325"/>
      <c r="CR10" s="1325"/>
      <c r="CS10" s="1325"/>
      <c r="CT10" s="1325"/>
      <c r="CU10" s="1325"/>
      <c r="CV10" s="1325"/>
      <c r="CW10" s="1325"/>
      <c r="CX10" s="1325"/>
      <c r="CY10" s="1325"/>
      <c r="CZ10" s="1325"/>
      <c r="DA10" s="1325"/>
      <c r="DB10" s="1325"/>
      <c r="DC10" s="1325"/>
      <c r="DD10" s="1325"/>
      <c r="DE10" s="1325"/>
      <c r="DF10" s="291"/>
      <c r="DG10" s="291"/>
      <c r="DH10" s="291"/>
      <c r="DI10" s="291"/>
      <c r="DJ10" s="291"/>
      <c r="DK10" s="291"/>
      <c r="DL10" s="291"/>
      <c r="DM10" s="291"/>
      <c r="DN10" s="291"/>
      <c r="DO10" s="291"/>
      <c r="DP10" s="291"/>
      <c r="DQ10" s="291"/>
      <c r="DR10" s="291"/>
      <c r="DS10" s="291"/>
      <c r="DT10" s="291"/>
      <c r="DU10" s="291"/>
      <c r="DV10" s="291"/>
      <c r="DW10" s="291"/>
      <c r="EM10" s="290" t="s">
        <v>605</v>
      </c>
    </row>
    <row r="11" spans="1:143" s="290" customFormat="1" ht="13" x14ac:dyDescent="0.2">
      <c r="A11" s="1325"/>
      <c r="B11" s="1325"/>
      <c r="C11" s="1325"/>
      <c r="D11" s="1325"/>
      <c r="E11" s="1325"/>
      <c r="F11" s="1325"/>
      <c r="G11" s="1325"/>
      <c r="H11" s="1325"/>
      <c r="I11" s="1325"/>
      <c r="J11" s="1325"/>
      <c r="K11" s="1325"/>
      <c r="L11" s="1325"/>
      <c r="M11" s="1325"/>
      <c r="N11" s="1325"/>
      <c r="O11" s="1325"/>
      <c r="P11" s="1325"/>
      <c r="Q11" s="1325"/>
      <c r="R11" s="1325"/>
      <c r="S11" s="1325"/>
      <c r="T11" s="1325"/>
      <c r="U11" s="1325"/>
      <c r="V11" s="1325"/>
      <c r="W11" s="1325"/>
      <c r="X11" s="1325"/>
      <c r="Y11" s="1325"/>
      <c r="Z11" s="1325"/>
      <c r="AA11" s="1325"/>
      <c r="AB11" s="1325"/>
      <c r="AC11" s="1325"/>
      <c r="AD11" s="1325"/>
      <c r="AE11" s="1325"/>
      <c r="AF11" s="1325"/>
      <c r="AG11" s="1325"/>
      <c r="AH11" s="1325"/>
      <c r="AI11" s="1325"/>
      <c r="AJ11" s="1325"/>
      <c r="AK11" s="1325"/>
      <c r="AL11" s="1325"/>
      <c r="AM11" s="1325"/>
      <c r="AN11" s="1325"/>
      <c r="AO11" s="1325"/>
      <c r="AP11" s="1325"/>
      <c r="AQ11" s="1325"/>
      <c r="AR11" s="1325"/>
      <c r="AS11" s="1325"/>
      <c r="AT11" s="1325"/>
      <c r="AU11" s="1325"/>
      <c r="AV11" s="1325"/>
      <c r="AW11" s="1325"/>
      <c r="AX11" s="1325"/>
      <c r="AY11" s="1325"/>
      <c r="AZ11" s="1325"/>
      <c r="BA11" s="1325"/>
      <c r="BB11" s="1325"/>
      <c r="BC11" s="1325"/>
      <c r="BD11" s="1325"/>
      <c r="BE11" s="1325"/>
      <c r="BF11" s="1325"/>
      <c r="BG11" s="1325"/>
      <c r="BH11" s="1325"/>
      <c r="BI11" s="1325"/>
      <c r="BJ11" s="1325"/>
      <c r="BK11" s="1325"/>
      <c r="BL11" s="1325"/>
      <c r="BM11" s="1325"/>
      <c r="BN11" s="1325"/>
      <c r="BO11" s="1325"/>
      <c r="BP11" s="1325"/>
      <c r="BQ11" s="1325"/>
      <c r="BR11" s="1325"/>
      <c r="BS11" s="1325"/>
      <c r="BT11" s="1325"/>
      <c r="BU11" s="1325"/>
      <c r="BV11" s="1325"/>
      <c r="BW11" s="1325"/>
      <c r="BX11" s="1325"/>
      <c r="BY11" s="1325"/>
      <c r="BZ11" s="1325"/>
      <c r="CA11" s="1325"/>
      <c r="CB11" s="1325"/>
      <c r="CC11" s="1325"/>
      <c r="CD11" s="1325"/>
      <c r="CE11" s="1325"/>
      <c r="CF11" s="1325"/>
      <c r="CG11" s="1325"/>
      <c r="CH11" s="1325"/>
      <c r="CI11" s="1325"/>
      <c r="CJ11" s="1325"/>
      <c r="CK11" s="1325"/>
      <c r="CL11" s="1325"/>
      <c r="CM11" s="1325"/>
      <c r="CN11" s="1325"/>
      <c r="CO11" s="1325"/>
      <c r="CP11" s="1325"/>
      <c r="CQ11" s="1325"/>
      <c r="CR11" s="1325"/>
      <c r="CS11" s="1325"/>
      <c r="CT11" s="1325"/>
      <c r="CU11" s="1325"/>
      <c r="CV11" s="1325"/>
      <c r="CW11" s="1325"/>
      <c r="CX11" s="1325"/>
      <c r="CY11" s="1325"/>
      <c r="CZ11" s="1325"/>
      <c r="DA11" s="1325"/>
      <c r="DB11" s="1325"/>
      <c r="DC11" s="1325"/>
      <c r="DD11" s="1325"/>
      <c r="DE11" s="1325"/>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 x14ac:dyDescent="0.2">
      <c r="A12" s="1325"/>
      <c r="B12" s="1325"/>
      <c r="C12" s="1325"/>
      <c r="D12" s="1325"/>
      <c r="E12" s="1325"/>
      <c r="F12" s="1325"/>
      <c r="G12" s="1325"/>
      <c r="H12" s="1325"/>
      <c r="I12" s="1325"/>
      <c r="J12" s="1325"/>
      <c r="K12" s="1325"/>
      <c r="L12" s="1325"/>
      <c r="M12" s="1325"/>
      <c r="N12" s="1325"/>
      <c r="O12" s="1325"/>
      <c r="P12" s="1325"/>
      <c r="Q12" s="1325"/>
      <c r="R12" s="1325"/>
      <c r="S12" s="1325"/>
      <c r="T12" s="1325"/>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T12" s="1325"/>
      <c r="AU12" s="1325"/>
      <c r="AV12" s="1325"/>
      <c r="AW12" s="1325"/>
      <c r="AX12" s="1325"/>
      <c r="AY12" s="1325"/>
      <c r="AZ12" s="1325"/>
      <c r="BA12" s="1325"/>
      <c r="BB12" s="1325"/>
      <c r="BC12" s="1325"/>
      <c r="BD12" s="1325"/>
      <c r="BE12" s="1325"/>
      <c r="BF12" s="1325"/>
      <c r="BG12" s="1325"/>
      <c r="BH12" s="1325"/>
      <c r="BI12" s="1325"/>
      <c r="BJ12" s="1325"/>
      <c r="BK12" s="1325"/>
      <c r="BL12" s="1325"/>
      <c r="BM12" s="1325"/>
      <c r="BN12" s="1325"/>
      <c r="BO12" s="1325"/>
      <c r="BP12" s="1325"/>
      <c r="BQ12" s="1325"/>
      <c r="BR12" s="1325"/>
      <c r="BS12" s="1325"/>
      <c r="BT12" s="1325"/>
      <c r="BU12" s="1325"/>
      <c r="BV12" s="1325"/>
      <c r="BW12" s="1325"/>
      <c r="BX12" s="1325"/>
      <c r="BY12" s="1325"/>
      <c r="BZ12" s="1325"/>
      <c r="CA12" s="1325"/>
      <c r="CB12" s="1325"/>
      <c r="CC12" s="1325"/>
      <c r="CD12" s="1325"/>
      <c r="CE12" s="1325"/>
      <c r="CF12" s="1325"/>
      <c r="CG12" s="1325"/>
      <c r="CH12" s="1325"/>
      <c r="CI12" s="1325"/>
      <c r="CJ12" s="1325"/>
      <c r="CK12" s="1325"/>
      <c r="CL12" s="1325"/>
      <c r="CM12" s="1325"/>
      <c r="CN12" s="1325"/>
      <c r="CO12" s="1325"/>
      <c r="CP12" s="1325"/>
      <c r="CQ12" s="1325"/>
      <c r="CR12" s="1325"/>
      <c r="CS12" s="1325"/>
      <c r="CT12" s="1325"/>
      <c r="CU12" s="1325"/>
      <c r="CV12" s="1325"/>
      <c r="CW12" s="1325"/>
      <c r="CX12" s="1325"/>
      <c r="CY12" s="1325"/>
      <c r="CZ12" s="1325"/>
      <c r="DA12" s="1325"/>
      <c r="DB12" s="1325"/>
      <c r="DC12" s="1325"/>
      <c r="DD12" s="1325"/>
      <c r="DE12" s="1325"/>
      <c r="DF12" s="291"/>
      <c r="DG12" s="291"/>
      <c r="DH12" s="291"/>
      <c r="DI12" s="291"/>
      <c r="DJ12" s="291"/>
      <c r="DK12" s="291"/>
      <c r="DL12" s="291"/>
      <c r="DM12" s="291"/>
      <c r="DN12" s="291"/>
      <c r="DO12" s="291"/>
      <c r="DP12" s="291"/>
      <c r="DQ12" s="291"/>
      <c r="DR12" s="291"/>
      <c r="DS12" s="291"/>
      <c r="DT12" s="291"/>
      <c r="DU12" s="291"/>
      <c r="DV12" s="291"/>
      <c r="DW12" s="291"/>
      <c r="EM12" s="290" t="s">
        <v>605</v>
      </c>
    </row>
    <row r="13" spans="1:143" s="290" customFormat="1" ht="13" x14ac:dyDescent="0.2">
      <c r="A13" s="1325"/>
      <c r="B13" s="1325"/>
      <c r="C13" s="1325"/>
      <c r="D13" s="1325"/>
      <c r="E13" s="1325"/>
      <c r="F13" s="1325"/>
      <c r="G13" s="1325"/>
      <c r="H13" s="1325"/>
      <c r="I13" s="1325"/>
      <c r="J13" s="1325"/>
      <c r="K13" s="1325"/>
      <c r="L13" s="1325"/>
      <c r="M13" s="1325"/>
      <c r="N13" s="1325"/>
      <c r="O13" s="1325"/>
      <c r="P13" s="1325"/>
      <c r="Q13" s="1325"/>
      <c r="R13" s="1325"/>
      <c r="S13" s="1325"/>
      <c r="T13" s="1325"/>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T13" s="1325"/>
      <c r="AU13" s="1325"/>
      <c r="AV13" s="1325"/>
      <c r="AW13" s="1325"/>
      <c r="AX13" s="1325"/>
      <c r="AY13" s="1325"/>
      <c r="AZ13" s="1325"/>
      <c r="BA13" s="1325"/>
      <c r="BB13" s="1325"/>
      <c r="BC13" s="1325"/>
      <c r="BD13" s="1325"/>
      <c r="BE13" s="1325"/>
      <c r="BF13" s="1325"/>
      <c r="BG13" s="1325"/>
      <c r="BH13" s="1325"/>
      <c r="BI13" s="1325"/>
      <c r="BJ13" s="1325"/>
      <c r="BK13" s="1325"/>
      <c r="BL13" s="1325"/>
      <c r="BM13" s="1325"/>
      <c r="BN13" s="1325"/>
      <c r="BO13" s="1325"/>
      <c r="BP13" s="1325"/>
      <c r="BQ13" s="1325"/>
      <c r="BR13" s="1325"/>
      <c r="BS13" s="1325"/>
      <c r="BT13" s="1325"/>
      <c r="BU13" s="1325"/>
      <c r="BV13" s="1325"/>
      <c r="BW13" s="1325"/>
      <c r="BX13" s="1325"/>
      <c r="BY13" s="1325"/>
      <c r="BZ13" s="1325"/>
      <c r="CA13" s="1325"/>
      <c r="CB13" s="1325"/>
      <c r="CC13" s="1325"/>
      <c r="CD13" s="1325"/>
      <c r="CE13" s="1325"/>
      <c r="CF13" s="1325"/>
      <c r="CG13" s="1325"/>
      <c r="CH13" s="1325"/>
      <c r="CI13" s="1325"/>
      <c r="CJ13" s="1325"/>
      <c r="CK13" s="1325"/>
      <c r="CL13" s="1325"/>
      <c r="CM13" s="1325"/>
      <c r="CN13" s="1325"/>
      <c r="CO13" s="1325"/>
      <c r="CP13" s="1325"/>
      <c r="CQ13" s="1325"/>
      <c r="CR13" s="1325"/>
      <c r="CS13" s="1325"/>
      <c r="CT13" s="1325"/>
      <c r="CU13" s="1325"/>
      <c r="CV13" s="1325"/>
      <c r="CW13" s="1325"/>
      <c r="CX13" s="1325"/>
      <c r="CY13" s="1325"/>
      <c r="CZ13" s="1325"/>
      <c r="DA13" s="1325"/>
      <c r="DB13" s="1325"/>
      <c r="DC13" s="1325"/>
      <c r="DD13" s="1325"/>
      <c r="DE13" s="1325"/>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 x14ac:dyDescent="0.2">
      <c r="A14" s="1325"/>
      <c r="B14" s="1325"/>
      <c r="C14" s="1325"/>
      <c r="D14" s="1325"/>
      <c r="E14" s="1325"/>
      <c r="F14" s="1325"/>
      <c r="G14" s="1325"/>
      <c r="H14" s="1325"/>
      <c r="I14" s="1325"/>
      <c r="J14" s="1325"/>
      <c r="K14" s="1325"/>
      <c r="L14" s="1325"/>
      <c r="M14" s="1325"/>
      <c r="N14" s="1325"/>
      <c r="O14" s="1325"/>
      <c r="P14" s="1325"/>
      <c r="Q14" s="1325"/>
      <c r="R14" s="1325"/>
      <c r="S14" s="1325"/>
      <c r="T14" s="1325"/>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5"/>
      <c r="AV14" s="1325"/>
      <c r="AW14" s="1325"/>
      <c r="AX14" s="1325"/>
      <c r="AY14" s="1325"/>
      <c r="AZ14" s="1325"/>
      <c r="BA14" s="1325"/>
      <c r="BB14" s="1325"/>
      <c r="BC14" s="1325"/>
      <c r="BD14" s="1325"/>
      <c r="BE14" s="1325"/>
      <c r="BF14" s="1325"/>
      <c r="BG14" s="1325"/>
      <c r="BH14" s="1325"/>
      <c r="BI14" s="1325"/>
      <c r="BJ14" s="1325"/>
      <c r="BK14" s="1325"/>
      <c r="BL14" s="1325"/>
      <c r="BM14" s="1325"/>
      <c r="BN14" s="1325"/>
      <c r="BO14" s="1325"/>
      <c r="BP14" s="1325"/>
      <c r="BQ14" s="1325"/>
      <c r="BR14" s="1325"/>
      <c r="BS14" s="1325"/>
      <c r="BT14" s="1325"/>
      <c r="BU14" s="1325"/>
      <c r="BV14" s="1325"/>
      <c r="BW14" s="1325"/>
      <c r="BX14" s="1325"/>
      <c r="BY14" s="1325"/>
      <c r="BZ14" s="1325"/>
      <c r="CA14" s="1325"/>
      <c r="CB14" s="1325"/>
      <c r="CC14" s="1325"/>
      <c r="CD14" s="1325"/>
      <c r="CE14" s="1325"/>
      <c r="CF14" s="1325"/>
      <c r="CG14" s="1325"/>
      <c r="CH14" s="1325"/>
      <c r="CI14" s="1325"/>
      <c r="CJ14" s="1325"/>
      <c r="CK14" s="1325"/>
      <c r="CL14" s="1325"/>
      <c r="CM14" s="1325"/>
      <c r="CN14" s="1325"/>
      <c r="CO14" s="1325"/>
      <c r="CP14" s="1325"/>
      <c r="CQ14" s="1325"/>
      <c r="CR14" s="1325"/>
      <c r="CS14" s="1325"/>
      <c r="CT14" s="1325"/>
      <c r="CU14" s="1325"/>
      <c r="CV14" s="1325"/>
      <c r="CW14" s="1325"/>
      <c r="CX14" s="1325"/>
      <c r="CY14" s="1325"/>
      <c r="CZ14" s="1325"/>
      <c r="DA14" s="1325"/>
      <c r="DB14" s="1325"/>
      <c r="DC14" s="1325"/>
      <c r="DD14" s="1325"/>
      <c r="DE14" s="1325"/>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 x14ac:dyDescent="0.2">
      <c r="A15" s="1267"/>
      <c r="B15" s="1325"/>
      <c r="C15" s="1325"/>
      <c r="D15" s="1325"/>
      <c r="E15" s="1325"/>
      <c r="F15" s="1325"/>
      <c r="G15" s="1325"/>
      <c r="H15" s="1325"/>
      <c r="I15" s="1325"/>
      <c r="J15" s="1325"/>
      <c r="K15" s="1325"/>
      <c r="L15" s="1325"/>
      <c r="M15" s="1325"/>
      <c r="N15" s="1325"/>
      <c r="O15" s="1325"/>
      <c r="P15" s="1325"/>
      <c r="Q15" s="1325"/>
      <c r="R15" s="1325"/>
      <c r="S15" s="1325"/>
      <c r="T15" s="1325"/>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V15" s="1325"/>
      <c r="AW15" s="1325"/>
      <c r="AX15" s="1325"/>
      <c r="AY15" s="1325"/>
      <c r="AZ15" s="1325"/>
      <c r="BA15" s="1325"/>
      <c r="BB15" s="1325"/>
      <c r="BC15" s="1325"/>
      <c r="BD15" s="1325"/>
      <c r="BE15" s="1325"/>
      <c r="BF15" s="1325"/>
      <c r="BG15" s="1325"/>
      <c r="BH15" s="1325"/>
      <c r="BI15" s="1325"/>
      <c r="BJ15" s="1325"/>
      <c r="BK15" s="1325"/>
      <c r="BL15" s="1325"/>
      <c r="BM15" s="1325"/>
      <c r="BN15" s="1325"/>
      <c r="BO15" s="1325"/>
      <c r="BP15" s="1325"/>
      <c r="BQ15" s="1325"/>
      <c r="BR15" s="1325"/>
      <c r="BS15" s="1325"/>
      <c r="BT15" s="1325"/>
      <c r="BU15" s="1325"/>
      <c r="BV15" s="1325"/>
      <c r="BW15" s="1325"/>
      <c r="BX15" s="1325"/>
      <c r="BY15" s="1325"/>
      <c r="BZ15" s="1325"/>
      <c r="CA15" s="1325"/>
      <c r="CB15" s="1325"/>
      <c r="CC15" s="1325"/>
      <c r="CD15" s="1325"/>
      <c r="CE15" s="1325"/>
      <c r="CF15" s="1325"/>
      <c r="CG15" s="1325"/>
      <c r="CH15" s="1325"/>
      <c r="CI15" s="1325"/>
      <c r="CJ15" s="1325"/>
      <c r="CK15" s="1325"/>
      <c r="CL15" s="1325"/>
      <c r="CM15" s="1325"/>
      <c r="CN15" s="1325"/>
      <c r="CO15" s="1325"/>
      <c r="CP15" s="1325"/>
      <c r="CQ15" s="1325"/>
      <c r="CR15" s="1325"/>
      <c r="CS15" s="1325"/>
      <c r="CT15" s="1325"/>
      <c r="CU15" s="1325"/>
      <c r="CV15" s="1325"/>
      <c r="CW15" s="1325"/>
      <c r="CX15" s="1325"/>
      <c r="CY15" s="1325"/>
      <c r="CZ15" s="1325"/>
      <c r="DA15" s="1325"/>
      <c r="DB15" s="1325"/>
      <c r="DC15" s="1325"/>
      <c r="DD15" s="1325"/>
      <c r="DE15" s="1325"/>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 x14ac:dyDescent="0.2">
      <c r="A16" s="1267"/>
      <c r="B16" s="1325"/>
      <c r="C16" s="1325"/>
      <c r="D16" s="1325"/>
      <c r="E16" s="1325"/>
      <c r="F16" s="1325"/>
      <c r="G16" s="1325"/>
      <c r="H16" s="1325"/>
      <c r="I16" s="1325"/>
      <c r="J16" s="1325"/>
      <c r="K16" s="1325"/>
      <c r="L16" s="1325"/>
      <c r="M16" s="1325"/>
      <c r="N16" s="1325"/>
      <c r="O16" s="1325"/>
      <c r="P16" s="1325"/>
      <c r="Q16" s="1325"/>
      <c r="R16" s="1325"/>
      <c r="S16" s="1325"/>
      <c r="T16" s="1325"/>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D16" s="1325"/>
      <c r="BE16" s="1325"/>
      <c r="BF16" s="1325"/>
      <c r="BG16" s="1325"/>
      <c r="BH16" s="1325"/>
      <c r="BI16" s="1325"/>
      <c r="BJ16" s="1325"/>
      <c r="BK16" s="1325"/>
      <c r="BL16" s="1325"/>
      <c r="BM16" s="1325"/>
      <c r="BN16" s="1325"/>
      <c r="BO16" s="1325"/>
      <c r="BP16" s="1325"/>
      <c r="BQ16" s="1325"/>
      <c r="BR16" s="1325"/>
      <c r="BS16" s="1325"/>
      <c r="BT16" s="1325"/>
      <c r="BU16" s="1325"/>
      <c r="BV16" s="1325"/>
      <c r="BW16" s="1325"/>
      <c r="BX16" s="1325"/>
      <c r="BY16" s="1325"/>
      <c r="BZ16" s="1325"/>
      <c r="CA16" s="1325"/>
      <c r="CB16" s="1325"/>
      <c r="CC16" s="1325"/>
      <c r="CD16" s="1325"/>
      <c r="CE16" s="1325"/>
      <c r="CF16" s="1325"/>
      <c r="CG16" s="1325"/>
      <c r="CH16" s="1325"/>
      <c r="CI16" s="1325"/>
      <c r="CJ16" s="1325"/>
      <c r="CK16" s="1325"/>
      <c r="CL16" s="1325"/>
      <c r="CM16" s="1325"/>
      <c r="CN16" s="1325"/>
      <c r="CO16" s="1325"/>
      <c r="CP16" s="1325"/>
      <c r="CQ16" s="1325"/>
      <c r="CR16" s="1325"/>
      <c r="CS16" s="1325"/>
      <c r="CT16" s="1325"/>
      <c r="CU16" s="1325"/>
      <c r="CV16" s="1325"/>
      <c r="CW16" s="1325"/>
      <c r="CX16" s="1325"/>
      <c r="CY16" s="1325"/>
      <c r="CZ16" s="1325"/>
      <c r="DA16" s="1325"/>
      <c r="DB16" s="1325"/>
      <c r="DC16" s="1325"/>
      <c r="DD16" s="1325"/>
      <c r="DE16" s="1325"/>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 x14ac:dyDescent="0.2">
      <c r="A17" s="1267"/>
      <c r="B17" s="1325"/>
      <c r="C17" s="1325"/>
      <c r="D17" s="1325"/>
      <c r="E17" s="1325"/>
      <c r="F17" s="1325"/>
      <c r="G17" s="1325"/>
      <c r="H17" s="1325"/>
      <c r="I17" s="1325"/>
      <c r="J17" s="1325"/>
      <c r="K17" s="1325"/>
      <c r="L17" s="1325"/>
      <c r="M17" s="1325"/>
      <c r="N17" s="1325"/>
      <c r="O17" s="1325"/>
      <c r="P17" s="1325"/>
      <c r="Q17" s="1325"/>
      <c r="R17" s="1325"/>
      <c r="S17" s="1325"/>
      <c r="T17" s="1325"/>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D17" s="1325"/>
      <c r="BE17" s="1325"/>
      <c r="BF17" s="1325"/>
      <c r="BG17" s="1325"/>
      <c r="BH17" s="1325"/>
      <c r="BI17" s="1325"/>
      <c r="BJ17" s="1325"/>
      <c r="BK17" s="1325"/>
      <c r="BL17" s="1325"/>
      <c r="BM17" s="1325"/>
      <c r="BN17" s="1325"/>
      <c r="BO17" s="1325"/>
      <c r="BP17" s="1325"/>
      <c r="BQ17" s="1325"/>
      <c r="BR17" s="1325"/>
      <c r="BS17" s="1325"/>
      <c r="BT17" s="1325"/>
      <c r="BU17" s="1325"/>
      <c r="BV17" s="1325"/>
      <c r="BW17" s="1325"/>
      <c r="BX17" s="1325"/>
      <c r="BY17" s="1325"/>
      <c r="BZ17" s="1325"/>
      <c r="CA17" s="1325"/>
      <c r="CB17" s="1325"/>
      <c r="CC17" s="1325"/>
      <c r="CD17" s="1325"/>
      <c r="CE17" s="1325"/>
      <c r="CF17" s="1325"/>
      <c r="CG17" s="1325"/>
      <c r="CH17" s="1325"/>
      <c r="CI17" s="1325"/>
      <c r="CJ17" s="1325"/>
      <c r="CK17" s="1325"/>
      <c r="CL17" s="1325"/>
      <c r="CM17" s="1325"/>
      <c r="CN17" s="1325"/>
      <c r="CO17" s="1325"/>
      <c r="CP17" s="1325"/>
      <c r="CQ17" s="1325"/>
      <c r="CR17" s="1325"/>
      <c r="CS17" s="1325"/>
      <c r="CT17" s="1325"/>
      <c r="CU17" s="1325"/>
      <c r="CV17" s="1325"/>
      <c r="CW17" s="1325"/>
      <c r="CX17" s="1325"/>
      <c r="CY17" s="1325"/>
      <c r="CZ17" s="1325"/>
      <c r="DA17" s="1325"/>
      <c r="DB17" s="1325"/>
      <c r="DC17" s="1325"/>
      <c r="DD17" s="1325"/>
      <c r="DE17" s="1325"/>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 x14ac:dyDescent="0.2">
      <c r="A18" s="1267"/>
      <c r="B18" s="1325"/>
      <c r="C18" s="1325"/>
      <c r="D18" s="1325"/>
      <c r="E18" s="1325"/>
      <c r="F18" s="1325"/>
      <c r="G18" s="1325"/>
      <c r="H18" s="1325"/>
      <c r="I18" s="1325"/>
      <c r="J18" s="1325"/>
      <c r="K18" s="1325"/>
      <c r="L18" s="1325"/>
      <c r="M18" s="1325"/>
      <c r="N18" s="1325"/>
      <c r="O18" s="1325"/>
      <c r="P18" s="1325"/>
      <c r="Q18" s="1325"/>
      <c r="R18" s="1325"/>
      <c r="S18" s="1325"/>
      <c r="T18" s="1325"/>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D18" s="1325"/>
      <c r="BE18" s="1325"/>
      <c r="BF18" s="1325"/>
      <c r="BG18" s="1325"/>
      <c r="BH18" s="1325"/>
      <c r="BI18" s="1325"/>
      <c r="BJ18" s="1325"/>
      <c r="BK18" s="1325"/>
      <c r="BL18" s="1325"/>
      <c r="BM18" s="1325"/>
      <c r="BN18" s="1325"/>
      <c r="BO18" s="1325"/>
      <c r="BP18" s="1325"/>
      <c r="BQ18" s="1325"/>
      <c r="BR18" s="1325"/>
      <c r="BS18" s="1325"/>
      <c r="BT18" s="1325"/>
      <c r="BU18" s="1325"/>
      <c r="BV18" s="1325"/>
      <c r="BW18" s="1325"/>
      <c r="BX18" s="1325"/>
      <c r="BY18" s="1325"/>
      <c r="BZ18" s="1325"/>
      <c r="CA18" s="1325"/>
      <c r="CB18" s="1325"/>
      <c r="CC18" s="1325"/>
      <c r="CD18" s="1325"/>
      <c r="CE18" s="1325"/>
      <c r="CF18" s="1325"/>
      <c r="CG18" s="1325"/>
      <c r="CH18" s="1325"/>
      <c r="CI18" s="1325"/>
      <c r="CJ18" s="1325"/>
      <c r="CK18" s="1325"/>
      <c r="CL18" s="1325"/>
      <c r="CM18" s="1325"/>
      <c r="CN18" s="1325"/>
      <c r="CO18" s="1325"/>
      <c r="CP18" s="1325"/>
      <c r="CQ18" s="1325"/>
      <c r="CR18" s="1325"/>
      <c r="CS18" s="1325"/>
      <c r="CT18" s="1325"/>
      <c r="CU18" s="1325"/>
      <c r="CV18" s="1325"/>
      <c r="CW18" s="1325"/>
      <c r="CX18" s="1325"/>
      <c r="CY18" s="1325"/>
      <c r="CZ18" s="1325"/>
      <c r="DA18" s="1325"/>
      <c r="DB18" s="1325"/>
      <c r="DC18" s="1325"/>
      <c r="DD18" s="1325"/>
      <c r="DE18" s="1325"/>
      <c r="DF18" s="291"/>
      <c r="DG18" s="291"/>
      <c r="DH18" s="291"/>
      <c r="DI18" s="291"/>
      <c r="DJ18" s="291"/>
      <c r="DK18" s="291"/>
      <c r="DL18" s="291"/>
      <c r="DM18" s="291"/>
      <c r="DN18" s="291"/>
      <c r="DO18" s="291"/>
      <c r="DP18" s="291"/>
      <c r="DQ18" s="291"/>
      <c r="DR18" s="291"/>
      <c r="DS18" s="291"/>
      <c r="DT18" s="291"/>
      <c r="DU18" s="291"/>
      <c r="DV18" s="291"/>
      <c r="DW18" s="291"/>
    </row>
    <row r="19" spans="1:351" ht="13" x14ac:dyDescent="0.2">
      <c r="DD19" s="1267"/>
      <c r="DE19" s="1267"/>
    </row>
    <row r="20" spans="1:351" ht="13" x14ac:dyDescent="0.2">
      <c r="DD20" s="1267"/>
      <c r="DE20" s="1267"/>
    </row>
    <row r="21" spans="1:351" ht="16.5" x14ac:dyDescent="0.2">
      <c r="B21" s="1324"/>
      <c r="C21" s="1320"/>
      <c r="D21" s="1320"/>
      <c r="E21" s="1320"/>
      <c r="F21" s="1320"/>
      <c r="G21" s="1320"/>
      <c r="H21" s="1320"/>
      <c r="I21" s="1320"/>
      <c r="J21" s="1320"/>
      <c r="K21" s="1320"/>
      <c r="L21" s="1320"/>
      <c r="M21" s="1320"/>
      <c r="N21" s="1323"/>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0"/>
      <c r="AJ21" s="1320"/>
      <c r="AK21" s="1320"/>
      <c r="AL21" s="1320"/>
      <c r="AM21" s="1320"/>
      <c r="AN21" s="1320"/>
      <c r="AO21" s="1320"/>
      <c r="AP21" s="1320"/>
      <c r="AQ21" s="1320"/>
      <c r="AR21" s="1320"/>
      <c r="AS21" s="1320"/>
      <c r="AT21" s="1323"/>
      <c r="AU21" s="1320"/>
      <c r="AV21" s="1320"/>
      <c r="AW21" s="1320"/>
      <c r="AX21" s="1320"/>
      <c r="AY21" s="1320"/>
      <c r="AZ21" s="1320"/>
      <c r="BA21" s="1320"/>
      <c r="BB21" s="1320"/>
      <c r="BC21" s="1320"/>
      <c r="BD21" s="1320"/>
      <c r="BE21" s="1320"/>
      <c r="BF21" s="1323"/>
      <c r="BG21" s="1320"/>
      <c r="BH21" s="1320"/>
      <c r="BI21" s="1320"/>
      <c r="BJ21" s="1320"/>
      <c r="BK21" s="1320"/>
      <c r="BL21" s="1320"/>
      <c r="BM21" s="1320"/>
      <c r="BN21" s="1320"/>
      <c r="BO21" s="1320"/>
      <c r="BP21" s="1320"/>
      <c r="BQ21" s="1320"/>
      <c r="BR21" s="1323"/>
      <c r="BS21" s="1320"/>
      <c r="BT21" s="1320"/>
      <c r="BU21" s="1320"/>
      <c r="BV21" s="1320"/>
      <c r="BW21" s="1320"/>
      <c r="BX21" s="1320"/>
      <c r="BY21" s="1320"/>
      <c r="BZ21" s="1320"/>
      <c r="CA21" s="1320"/>
      <c r="CB21" s="1320"/>
      <c r="CC21" s="1320"/>
      <c r="CD21" s="1323"/>
      <c r="CE21" s="1320"/>
      <c r="CF21" s="1320"/>
      <c r="CG21" s="1320"/>
      <c r="CH21" s="1320"/>
      <c r="CI21" s="1320"/>
      <c r="CJ21" s="1320"/>
      <c r="CK21" s="1320"/>
      <c r="CL21" s="1320"/>
      <c r="CM21" s="1320"/>
      <c r="CN21" s="1320"/>
      <c r="CO21" s="1320"/>
      <c r="CP21" s="1323"/>
      <c r="CQ21" s="1320"/>
      <c r="CR21" s="1320"/>
      <c r="CS21" s="1320"/>
      <c r="CT21" s="1320"/>
      <c r="CU21" s="1320"/>
      <c r="CV21" s="1320"/>
      <c r="CW21" s="1320"/>
      <c r="CX21" s="1320"/>
      <c r="CY21" s="1320"/>
      <c r="CZ21" s="1320"/>
      <c r="DA21" s="1320"/>
      <c r="DB21" s="1323"/>
      <c r="DC21" s="1320"/>
      <c r="DD21" s="1319"/>
      <c r="DE21" s="1267"/>
      <c r="MM21" s="1322"/>
    </row>
    <row r="22" spans="1:351" ht="16.5" x14ac:dyDescent="0.2">
      <c r="B22" s="1268"/>
      <c r="MM22" s="1322"/>
    </row>
    <row r="23" spans="1:351" ht="13" x14ac:dyDescent="0.2">
      <c r="B23" s="1268"/>
    </row>
    <row r="24" spans="1:351" ht="13" x14ac:dyDescent="0.2">
      <c r="B24" s="1268"/>
    </row>
    <row r="25" spans="1:351" ht="13" x14ac:dyDescent="0.2">
      <c r="B25" s="1268"/>
    </row>
    <row r="26" spans="1:351" ht="13" x14ac:dyDescent="0.2">
      <c r="B26" s="1268"/>
    </row>
    <row r="27" spans="1:351" ht="13" x14ac:dyDescent="0.2">
      <c r="B27" s="1268"/>
    </row>
    <row r="28" spans="1:351" ht="13" x14ac:dyDescent="0.2">
      <c r="B28" s="1268"/>
    </row>
    <row r="29" spans="1:351" ht="13" x14ac:dyDescent="0.2">
      <c r="B29" s="1268"/>
    </row>
    <row r="30" spans="1:351" ht="13" x14ac:dyDescent="0.2">
      <c r="B30" s="1268"/>
    </row>
    <row r="31" spans="1:351" ht="13" x14ac:dyDescent="0.2">
      <c r="B31" s="1268"/>
    </row>
    <row r="32" spans="1:351" ht="13" x14ac:dyDescent="0.2">
      <c r="B32" s="1268"/>
    </row>
    <row r="33" spans="2:109" ht="13" x14ac:dyDescent="0.2">
      <c r="B33" s="1268"/>
    </row>
    <row r="34" spans="2:109" ht="13" x14ac:dyDescent="0.2">
      <c r="B34" s="1268"/>
    </row>
    <row r="35" spans="2:109" ht="13" x14ac:dyDescent="0.2">
      <c r="B35" s="1268"/>
    </row>
    <row r="36" spans="2:109" ht="13" x14ac:dyDescent="0.2">
      <c r="B36" s="1268"/>
    </row>
    <row r="37" spans="2:109" ht="13" x14ac:dyDescent="0.2">
      <c r="B37" s="1268"/>
    </row>
    <row r="38" spans="2:109" ht="13" x14ac:dyDescent="0.2">
      <c r="B38" s="1268"/>
    </row>
    <row r="39" spans="2:109" ht="13" x14ac:dyDescent="0.2">
      <c r="B39" s="1273"/>
      <c r="C39" s="1272"/>
      <c r="D39" s="1272"/>
      <c r="E39" s="1272"/>
      <c r="F39" s="1272"/>
      <c r="G39" s="1272"/>
      <c r="H39" s="1272"/>
      <c r="I39" s="1272"/>
      <c r="J39" s="1272"/>
      <c r="K39" s="1272"/>
      <c r="L39" s="1272"/>
      <c r="M39" s="1272"/>
      <c r="N39" s="1272"/>
      <c r="O39" s="1272"/>
      <c r="P39" s="1272"/>
      <c r="Q39" s="1272"/>
      <c r="R39" s="1272"/>
      <c r="S39" s="1272"/>
      <c r="T39" s="1272"/>
      <c r="U39" s="1272"/>
      <c r="V39" s="1272"/>
      <c r="W39" s="1272"/>
      <c r="X39" s="1272"/>
      <c r="Y39" s="1272"/>
      <c r="Z39" s="1272"/>
      <c r="AA39" s="1272"/>
      <c r="AB39" s="1272"/>
      <c r="AC39" s="1272"/>
      <c r="AD39" s="1272"/>
      <c r="AE39" s="1272"/>
      <c r="AF39" s="1272"/>
      <c r="AG39" s="1272"/>
      <c r="AH39" s="1272"/>
      <c r="AI39" s="1272"/>
      <c r="AJ39" s="1272"/>
      <c r="AK39" s="1272"/>
      <c r="AL39" s="1272"/>
      <c r="AM39" s="1272"/>
      <c r="AN39" s="1272"/>
      <c r="AO39" s="1272"/>
      <c r="AP39" s="1272"/>
      <c r="AQ39" s="1272"/>
      <c r="AR39" s="1272"/>
      <c r="AS39" s="1272"/>
      <c r="AT39" s="1272"/>
      <c r="AU39" s="1272"/>
      <c r="AV39" s="1272"/>
      <c r="AW39" s="1272"/>
      <c r="AX39" s="1272"/>
      <c r="AY39" s="1272"/>
      <c r="AZ39" s="1272"/>
      <c r="BA39" s="1272"/>
      <c r="BB39" s="1272"/>
      <c r="BC39" s="1272"/>
      <c r="BD39" s="1272"/>
      <c r="BE39" s="1272"/>
      <c r="BF39" s="1272"/>
      <c r="BG39" s="1272"/>
      <c r="BH39" s="1272"/>
      <c r="BI39" s="1272"/>
      <c r="BJ39" s="1272"/>
      <c r="BK39" s="1272"/>
      <c r="BL39" s="1272"/>
      <c r="BM39" s="1272"/>
      <c r="BN39" s="1272"/>
      <c r="BO39" s="1272"/>
      <c r="BP39" s="1272"/>
      <c r="BQ39" s="1272"/>
      <c r="BR39" s="1272"/>
      <c r="BS39" s="1272"/>
      <c r="BT39" s="1272"/>
      <c r="BU39" s="1272"/>
      <c r="BV39" s="1272"/>
      <c r="BW39" s="1272"/>
      <c r="BX39" s="1272"/>
      <c r="BY39" s="1272"/>
      <c r="BZ39" s="1272"/>
      <c r="CA39" s="1272"/>
      <c r="CB39" s="1272"/>
      <c r="CC39" s="1272"/>
      <c r="CD39" s="1272"/>
      <c r="CE39" s="1272"/>
      <c r="CF39" s="1272"/>
      <c r="CG39" s="1272"/>
      <c r="CH39" s="1272"/>
      <c r="CI39" s="1272"/>
      <c r="CJ39" s="1272"/>
      <c r="CK39" s="1272"/>
      <c r="CL39" s="1272"/>
      <c r="CM39" s="1272"/>
      <c r="CN39" s="1272"/>
      <c r="CO39" s="1272"/>
      <c r="CP39" s="1272"/>
      <c r="CQ39" s="1272"/>
      <c r="CR39" s="1272"/>
      <c r="CS39" s="1272"/>
      <c r="CT39" s="1272"/>
      <c r="CU39" s="1272"/>
      <c r="CV39" s="1272"/>
      <c r="CW39" s="1272"/>
      <c r="CX39" s="1272"/>
      <c r="CY39" s="1272"/>
      <c r="CZ39" s="1272"/>
      <c r="DA39" s="1272"/>
      <c r="DB39" s="1272"/>
      <c r="DC39" s="1272"/>
      <c r="DD39" s="1271"/>
    </row>
    <row r="40" spans="2:109" ht="13" x14ac:dyDescent="0.2">
      <c r="B40" s="1309"/>
      <c r="DD40" s="1309"/>
      <c r="DE40" s="1267"/>
    </row>
    <row r="41" spans="2:109" ht="16.5" x14ac:dyDescent="0.2">
      <c r="B41" s="1321" t="s">
        <v>604</v>
      </c>
      <c r="C41" s="1320"/>
      <c r="D41" s="1320"/>
      <c r="E41" s="1320"/>
      <c r="F41" s="1320"/>
      <c r="G41" s="1320"/>
      <c r="H41" s="1320"/>
      <c r="I41" s="1320"/>
      <c r="J41" s="1320"/>
      <c r="K41" s="1320"/>
      <c r="L41" s="1320"/>
      <c r="M41" s="1320"/>
      <c r="N41" s="1320"/>
      <c r="O41" s="1320"/>
      <c r="P41" s="1320"/>
      <c r="Q41" s="1320"/>
      <c r="R41" s="1320"/>
      <c r="S41" s="1320"/>
      <c r="T41" s="1320"/>
      <c r="U41" s="1320"/>
      <c r="V41" s="1320"/>
      <c r="W41" s="1320"/>
      <c r="X41" s="1320"/>
      <c r="Y41" s="1320"/>
      <c r="Z41" s="1320"/>
      <c r="AA41" s="1320"/>
      <c r="AB41" s="1320"/>
      <c r="AC41" s="1320"/>
      <c r="AD41" s="1320"/>
      <c r="AE41" s="1320"/>
      <c r="AF41" s="1320"/>
      <c r="AG41" s="1320"/>
      <c r="AH41" s="1320"/>
      <c r="AI41" s="1320"/>
      <c r="AJ41" s="1320"/>
      <c r="AK41" s="1320"/>
      <c r="AL41" s="1320"/>
      <c r="AM41" s="1320"/>
      <c r="AN41" s="1320"/>
      <c r="AO41" s="1320"/>
      <c r="AP41" s="1320"/>
      <c r="AQ41" s="1320"/>
      <c r="AR41" s="1320"/>
      <c r="AS41" s="1320"/>
      <c r="AT41" s="1320"/>
      <c r="AU41" s="1320"/>
      <c r="AV41" s="1320"/>
      <c r="AW41" s="1320"/>
      <c r="AX41" s="1320"/>
      <c r="AY41" s="1320"/>
      <c r="AZ41" s="1320"/>
      <c r="BA41" s="1320"/>
      <c r="BB41" s="1320"/>
      <c r="BC41" s="1320"/>
      <c r="BD41" s="1320"/>
      <c r="BE41" s="1320"/>
      <c r="BF41" s="1320"/>
      <c r="BG41" s="1320"/>
      <c r="BH41" s="1320"/>
      <c r="BI41" s="1320"/>
      <c r="BJ41" s="1320"/>
      <c r="BK41" s="1320"/>
      <c r="BL41" s="1320"/>
      <c r="BM41" s="1320"/>
      <c r="BN41" s="1320"/>
      <c r="BO41" s="1320"/>
      <c r="BP41" s="1320"/>
      <c r="BQ41" s="1320"/>
      <c r="BR41" s="1320"/>
      <c r="BS41" s="1320"/>
      <c r="BT41" s="1320"/>
      <c r="BU41" s="1320"/>
      <c r="BV41" s="1320"/>
      <c r="BW41" s="1320"/>
      <c r="BX41" s="1320"/>
      <c r="BY41" s="1320"/>
      <c r="BZ41" s="1320"/>
      <c r="CA41" s="1320"/>
      <c r="CB41" s="1320"/>
      <c r="CC41" s="1320"/>
      <c r="CD41" s="1320"/>
      <c r="CE41" s="1320"/>
      <c r="CF41" s="1320"/>
      <c r="CG41" s="1320"/>
      <c r="CH41" s="1320"/>
      <c r="CI41" s="1320"/>
      <c r="CJ41" s="1320"/>
      <c r="CK41" s="1320"/>
      <c r="CL41" s="1320"/>
      <c r="CM41" s="1320"/>
      <c r="CN41" s="1320"/>
      <c r="CO41" s="1320"/>
      <c r="CP41" s="1320"/>
      <c r="CQ41" s="1320"/>
      <c r="CR41" s="1320"/>
      <c r="CS41" s="1320"/>
      <c r="CT41" s="1320"/>
      <c r="CU41" s="1320"/>
      <c r="CV41" s="1320"/>
      <c r="CW41" s="1320"/>
      <c r="CX41" s="1320"/>
      <c r="CY41" s="1320"/>
      <c r="CZ41" s="1320"/>
      <c r="DA41" s="1320"/>
      <c r="DB41" s="1320"/>
      <c r="DC41" s="1320"/>
      <c r="DD41" s="1319"/>
    </row>
    <row r="42" spans="2:109" ht="13" x14ac:dyDescent="0.2">
      <c r="B42" s="1268"/>
      <c r="G42" s="1305"/>
      <c r="I42" s="1304"/>
      <c r="J42" s="1304"/>
      <c r="K42" s="1304"/>
      <c r="AM42" s="1305"/>
      <c r="AN42" s="1305" t="s">
        <v>600</v>
      </c>
      <c r="AP42" s="1304"/>
      <c r="AQ42" s="1304"/>
      <c r="AR42" s="1304"/>
      <c r="AY42" s="1305"/>
      <c r="BA42" s="1304"/>
      <c r="BB42" s="1304"/>
      <c r="BC42" s="1304"/>
      <c r="BK42" s="1305"/>
      <c r="BM42" s="1304"/>
      <c r="BN42" s="1304"/>
      <c r="BO42" s="1304"/>
      <c r="BW42" s="1305"/>
      <c r="BY42" s="1304"/>
      <c r="BZ42" s="1304"/>
      <c r="CA42" s="1304"/>
      <c r="CI42" s="1305"/>
      <c r="CK42" s="1304"/>
      <c r="CL42" s="1304"/>
      <c r="CM42" s="1304"/>
      <c r="CU42" s="1305"/>
      <c r="CW42" s="1304"/>
      <c r="CX42" s="1304"/>
      <c r="CY42" s="1304"/>
    </row>
    <row r="43" spans="2:109" ht="13.5" customHeight="1" x14ac:dyDescent="0.2">
      <c r="B43" s="1268"/>
      <c r="AN43" s="1303" t="s">
        <v>603</v>
      </c>
      <c r="AO43" s="1302"/>
      <c r="AP43" s="1302"/>
      <c r="AQ43" s="1302"/>
      <c r="AR43" s="1302"/>
      <c r="AS43" s="1302"/>
      <c r="AT43" s="1302"/>
      <c r="AU43" s="1302"/>
      <c r="AV43" s="1302"/>
      <c r="AW43" s="1302"/>
      <c r="AX43" s="1302"/>
      <c r="AY43" s="1302"/>
      <c r="AZ43" s="1302"/>
      <c r="BA43" s="1302"/>
      <c r="BB43" s="1302"/>
      <c r="BC43" s="1302"/>
      <c r="BD43" s="1302"/>
      <c r="BE43" s="1302"/>
      <c r="BF43" s="1302"/>
      <c r="BG43" s="1302"/>
      <c r="BH43" s="1302"/>
      <c r="BI43" s="1302"/>
      <c r="BJ43" s="1302"/>
      <c r="BK43" s="1302"/>
      <c r="BL43" s="1302"/>
      <c r="BM43" s="1302"/>
      <c r="BN43" s="1302"/>
      <c r="BO43" s="1302"/>
      <c r="BP43" s="1302"/>
      <c r="BQ43" s="1302"/>
      <c r="BR43" s="1302"/>
      <c r="BS43" s="1302"/>
      <c r="BT43" s="1302"/>
      <c r="BU43" s="1302"/>
      <c r="BV43" s="1302"/>
      <c r="BW43" s="1302"/>
      <c r="BX43" s="1302"/>
      <c r="BY43" s="1302"/>
      <c r="BZ43" s="1302"/>
      <c r="CA43" s="1302"/>
      <c r="CB43" s="1302"/>
      <c r="CC43" s="1302"/>
      <c r="CD43" s="1302"/>
      <c r="CE43" s="1302"/>
      <c r="CF43" s="1302"/>
      <c r="CG43" s="1302"/>
      <c r="CH43" s="1302"/>
      <c r="CI43" s="1302"/>
      <c r="CJ43" s="1302"/>
      <c r="CK43" s="1302"/>
      <c r="CL43" s="1302"/>
      <c r="CM43" s="1302"/>
      <c r="CN43" s="1302"/>
      <c r="CO43" s="1302"/>
      <c r="CP43" s="1302"/>
      <c r="CQ43" s="1302"/>
      <c r="CR43" s="1302"/>
      <c r="CS43" s="1302"/>
      <c r="CT43" s="1302"/>
      <c r="CU43" s="1302"/>
      <c r="CV43" s="1302"/>
      <c r="CW43" s="1302"/>
      <c r="CX43" s="1302"/>
      <c r="CY43" s="1302"/>
      <c r="CZ43" s="1302"/>
      <c r="DA43" s="1302"/>
      <c r="DB43" s="1302"/>
      <c r="DC43" s="1301"/>
    </row>
    <row r="44" spans="2:109" ht="13" x14ac:dyDescent="0.2">
      <c r="B44" s="1268"/>
      <c r="AN44" s="1300"/>
      <c r="AO44" s="1299"/>
      <c r="AP44" s="1299"/>
      <c r="AQ44" s="1299"/>
      <c r="AR44" s="1299"/>
      <c r="AS44" s="1299"/>
      <c r="AT44" s="1299"/>
      <c r="AU44" s="1299"/>
      <c r="AV44" s="1299"/>
      <c r="AW44" s="1299"/>
      <c r="AX44" s="1299"/>
      <c r="AY44" s="1299"/>
      <c r="AZ44" s="1299"/>
      <c r="BA44" s="1299"/>
      <c r="BB44" s="1299"/>
      <c r="BC44" s="1299"/>
      <c r="BD44" s="1299"/>
      <c r="BE44" s="1299"/>
      <c r="BF44" s="1299"/>
      <c r="BG44" s="1299"/>
      <c r="BH44" s="1299"/>
      <c r="BI44" s="1299"/>
      <c r="BJ44" s="1299"/>
      <c r="BK44" s="1299"/>
      <c r="BL44" s="1299"/>
      <c r="BM44" s="1299"/>
      <c r="BN44" s="1299"/>
      <c r="BO44" s="1299"/>
      <c r="BP44" s="1299"/>
      <c r="BQ44" s="1299"/>
      <c r="BR44" s="1299"/>
      <c r="BS44" s="1299"/>
      <c r="BT44" s="1299"/>
      <c r="BU44" s="1299"/>
      <c r="BV44" s="1299"/>
      <c r="BW44" s="1299"/>
      <c r="BX44" s="1299"/>
      <c r="BY44" s="1299"/>
      <c r="BZ44" s="1299"/>
      <c r="CA44" s="1299"/>
      <c r="CB44" s="1299"/>
      <c r="CC44" s="1299"/>
      <c r="CD44" s="1299"/>
      <c r="CE44" s="1299"/>
      <c r="CF44" s="1299"/>
      <c r="CG44" s="1299"/>
      <c r="CH44" s="1299"/>
      <c r="CI44" s="1299"/>
      <c r="CJ44" s="1299"/>
      <c r="CK44" s="1299"/>
      <c r="CL44" s="1299"/>
      <c r="CM44" s="1299"/>
      <c r="CN44" s="1299"/>
      <c r="CO44" s="1299"/>
      <c r="CP44" s="1299"/>
      <c r="CQ44" s="1299"/>
      <c r="CR44" s="1299"/>
      <c r="CS44" s="1299"/>
      <c r="CT44" s="1299"/>
      <c r="CU44" s="1299"/>
      <c r="CV44" s="1299"/>
      <c r="CW44" s="1299"/>
      <c r="CX44" s="1299"/>
      <c r="CY44" s="1299"/>
      <c r="CZ44" s="1299"/>
      <c r="DA44" s="1299"/>
      <c r="DB44" s="1299"/>
      <c r="DC44" s="1298"/>
    </row>
    <row r="45" spans="2:109" ht="13" x14ac:dyDescent="0.2">
      <c r="B45" s="1268"/>
      <c r="AN45" s="1300"/>
      <c r="AO45" s="1299"/>
      <c r="AP45" s="1299"/>
      <c r="AQ45" s="1299"/>
      <c r="AR45" s="1299"/>
      <c r="AS45" s="1299"/>
      <c r="AT45" s="1299"/>
      <c r="AU45" s="1299"/>
      <c r="AV45" s="1299"/>
      <c r="AW45" s="1299"/>
      <c r="AX45" s="1299"/>
      <c r="AY45" s="1299"/>
      <c r="AZ45" s="1299"/>
      <c r="BA45" s="1299"/>
      <c r="BB45" s="1299"/>
      <c r="BC45" s="1299"/>
      <c r="BD45" s="1299"/>
      <c r="BE45" s="1299"/>
      <c r="BF45" s="1299"/>
      <c r="BG45" s="1299"/>
      <c r="BH45" s="1299"/>
      <c r="BI45" s="1299"/>
      <c r="BJ45" s="1299"/>
      <c r="BK45" s="1299"/>
      <c r="BL45" s="1299"/>
      <c r="BM45" s="1299"/>
      <c r="BN45" s="1299"/>
      <c r="BO45" s="1299"/>
      <c r="BP45" s="1299"/>
      <c r="BQ45" s="1299"/>
      <c r="BR45" s="1299"/>
      <c r="BS45" s="1299"/>
      <c r="BT45" s="1299"/>
      <c r="BU45" s="1299"/>
      <c r="BV45" s="1299"/>
      <c r="BW45" s="1299"/>
      <c r="BX45" s="1299"/>
      <c r="BY45" s="1299"/>
      <c r="BZ45" s="1299"/>
      <c r="CA45" s="1299"/>
      <c r="CB45" s="1299"/>
      <c r="CC45" s="1299"/>
      <c r="CD45" s="1299"/>
      <c r="CE45" s="1299"/>
      <c r="CF45" s="1299"/>
      <c r="CG45" s="1299"/>
      <c r="CH45" s="1299"/>
      <c r="CI45" s="1299"/>
      <c r="CJ45" s="1299"/>
      <c r="CK45" s="1299"/>
      <c r="CL45" s="1299"/>
      <c r="CM45" s="1299"/>
      <c r="CN45" s="1299"/>
      <c r="CO45" s="1299"/>
      <c r="CP45" s="1299"/>
      <c r="CQ45" s="1299"/>
      <c r="CR45" s="1299"/>
      <c r="CS45" s="1299"/>
      <c r="CT45" s="1299"/>
      <c r="CU45" s="1299"/>
      <c r="CV45" s="1299"/>
      <c r="CW45" s="1299"/>
      <c r="CX45" s="1299"/>
      <c r="CY45" s="1299"/>
      <c r="CZ45" s="1299"/>
      <c r="DA45" s="1299"/>
      <c r="DB45" s="1299"/>
      <c r="DC45" s="1298"/>
    </row>
    <row r="46" spans="2:109" ht="13" x14ac:dyDescent="0.2">
      <c r="B46" s="1268"/>
      <c r="AN46" s="1300"/>
      <c r="AO46" s="1299"/>
      <c r="AP46" s="1299"/>
      <c r="AQ46" s="1299"/>
      <c r="AR46" s="1299"/>
      <c r="AS46" s="1299"/>
      <c r="AT46" s="1299"/>
      <c r="AU46" s="1299"/>
      <c r="AV46" s="1299"/>
      <c r="AW46" s="1299"/>
      <c r="AX46" s="1299"/>
      <c r="AY46" s="1299"/>
      <c r="AZ46" s="1299"/>
      <c r="BA46" s="1299"/>
      <c r="BB46" s="1299"/>
      <c r="BC46" s="1299"/>
      <c r="BD46" s="1299"/>
      <c r="BE46" s="1299"/>
      <c r="BF46" s="1299"/>
      <c r="BG46" s="1299"/>
      <c r="BH46" s="1299"/>
      <c r="BI46" s="1299"/>
      <c r="BJ46" s="1299"/>
      <c r="BK46" s="1299"/>
      <c r="BL46" s="1299"/>
      <c r="BM46" s="1299"/>
      <c r="BN46" s="1299"/>
      <c r="BO46" s="1299"/>
      <c r="BP46" s="1299"/>
      <c r="BQ46" s="1299"/>
      <c r="BR46" s="1299"/>
      <c r="BS46" s="1299"/>
      <c r="BT46" s="1299"/>
      <c r="BU46" s="1299"/>
      <c r="BV46" s="1299"/>
      <c r="BW46" s="1299"/>
      <c r="BX46" s="1299"/>
      <c r="BY46" s="1299"/>
      <c r="BZ46" s="1299"/>
      <c r="CA46" s="1299"/>
      <c r="CB46" s="1299"/>
      <c r="CC46" s="1299"/>
      <c r="CD46" s="1299"/>
      <c r="CE46" s="1299"/>
      <c r="CF46" s="1299"/>
      <c r="CG46" s="1299"/>
      <c r="CH46" s="1299"/>
      <c r="CI46" s="1299"/>
      <c r="CJ46" s="1299"/>
      <c r="CK46" s="1299"/>
      <c r="CL46" s="1299"/>
      <c r="CM46" s="1299"/>
      <c r="CN46" s="1299"/>
      <c r="CO46" s="1299"/>
      <c r="CP46" s="1299"/>
      <c r="CQ46" s="1299"/>
      <c r="CR46" s="1299"/>
      <c r="CS46" s="1299"/>
      <c r="CT46" s="1299"/>
      <c r="CU46" s="1299"/>
      <c r="CV46" s="1299"/>
      <c r="CW46" s="1299"/>
      <c r="CX46" s="1299"/>
      <c r="CY46" s="1299"/>
      <c r="CZ46" s="1299"/>
      <c r="DA46" s="1299"/>
      <c r="DB46" s="1299"/>
      <c r="DC46" s="1298"/>
    </row>
    <row r="47" spans="2:109" ht="13" x14ac:dyDescent="0.2">
      <c r="B47" s="1268"/>
      <c r="AN47" s="1297"/>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5"/>
    </row>
    <row r="48" spans="2:109" ht="13" x14ac:dyDescent="0.2">
      <c r="B48" s="1268"/>
      <c r="H48" s="1282"/>
      <c r="I48" s="1282"/>
      <c r="J48" s="1282"/>
      <c r="AN48" s="1282"/>
      <c r="AO48" s="1282"/>
      <c r="AP48" s="1282"/>
      <c r="AZ48" s="1282"/>
      <c r="BA48" s="1282"/>
      <c r="BB48" s="1282"/>
      <c r="BL48" s="1282"/>
      <c r="BM48" s="1282"/>
      <c r="BN48" s="1282"/>
      <c r="BX48" s="1282"/>
      <c r="BY48" s="1282"/>
      <c r="BZ48" s="1282"/>
      <c r="CJ48" s="1282"/>
      <c r="CK48" s="1282"/>
      <c r="CL48" s="1282"/>
      <c r="CV48" s="1282"/>
      <c r="CW48" s="1282"/>
      <c r="CX48" s="1282"/>
    </row>
    <row r="49" spans="1:109" ht="13" x14ac:dyDescent="0.2">
      <c r="B49" s="1268"/>
      <c r="AN49" s="1267" t="s">
        <v>598</v>
      </c>
    </row>
    <row r="50" spans="1:109" ht="13" x14ac:dyDescent="0.2">
      <c r="B50" s="1268"/>
      <c r="G50" s="1280"/>
      <c r="H50" s="1280"/>
      <c r="I50" s="1280"/>
      <c r="J50" s="1280"/>
      <c r="K50" s="1289"/>
      <c r="L50" s="1289"/>
      <c r="M50" s="1288"/>
      <c r="N50" s="1288"/>
      <c r="AN50" s="1287"/>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5"/>
      <c r="BP50" s="1277" t="s">
        <v>545</v>
      </c>
      <c r="BQ50" s="1277"/>
      <c r="BR50" s="1277"/>
      <c r="BS50" s="1277"/>
      <c r="BT50" s="1277"/>
      <c r="BU50" s="1277"/>
      <c r="BV50" s="1277"/>
      <c r="BW50" s="1277"/>
      <c r="BX50" s="1277" t="s">
        <v>546</v>
      </c>
      <c r="BY50" s="1277"/>
      <c r="BZ50" s="1277"/>
      <c r="CA50" s="1277"/>
      <c r="CB50" s="1277"/>
      <c r="CC50" s="1277"/>
      <c r="CD50" s="1277"/>
      <c r="CE50" s="1277"/>
      <c r="CF50" s="1277" t="s">
        <v>547</v>
      </c>
      <c r="CG50" s="1277"/>
      <c r="CH50" s="1277"/>
      <c r="CI50" s="1277"/>
      <c r="CJ50" s="1277"/>
      <c r="CK50" s="1277"/>
      <c r="CL50" s="1277"/>
      <c r="CM50" s="1277"/>
      <c r="CN50" s="1277" t="s">
        <v>548</v>
      </c>
      <c r="CO50" s="1277"/>
      <c r="CP50" s="1277"/>
      <c r="CQ50" s="1277"/>
      <c r="CR50" s="1277"/>
      <c r="CS50" s="1277"/>
      <c r="CT50" s="1277"/>
      <c r="CU50" s="1277"/>
      <c r="CV50" s="1277" t="s">
        <v>549</v>
      </c>
      <c r="CW50" s="1277"/>
      <c r="CX50" s="1277"/>
      <c r="CY50" s="1277"/>
      <c r="CZ50" s="1277"/>
      <c r="DA50" s="1277"/>
      <c r="DB50" s="1277"/>
      <c r="DC50" s="1277"/>
    </row>
    <row r="51" spans="1:109" ht="13.5" customHeight="1" x14ac:dyDescent="0.2">
      <c r="B51" s="1268"/>
      <c r="G51" s="1284"/>
      <c r="H51" s="1284"/>
      <c r="I51" s="1318"/>
      <c r="J51" s="1318"/>
      <c r="K51" s="1283"/>
      <c r="L51" s="1283"/>
      <c r="M51" s="1283"/>
      <c r="N51" s="1283"/>
      <c r="AM51" s="1282"/>
      <c r="AN51" s="1276" t="s">
        <v>597</v>
      </c>
      <c r="AO51" s="1276"/>
      <c r="AP51" s="1276"/>
      <c r="AQ51" s="1276"/>
      <c r="AR51" s="1276"/>
      <c r="AS51" s="1276"/>
      <c r="AT51" s="1276"/>
      <c r="AU51" s="1276"/>
      <c r="AV51" s="1276"/>
      <c r="AW51" s="1276"/>
      <c r="AX51" s="1276"/>
      <c r="AY51" s="1276"/>
      <c r="AZ51" s="1276"/>
      <c r="BA51" s="1276"/>
      <c r="BB51" s="1276" t="s">
        <v>595</v>
      </c>
      <c r="BC51" s="1276"/>
      <c r="BD51" s="1276"/>
      <c r="BE51" s="1276"/>
      <c r="BF51" s="1276"/>
      <c r="BG51" s="1276"/>
      <c r="BH51" s="1276"/>
      <c r="BI51" s="1276"/>
      <c r="BJ51" s="1276"/>
      <c r="BK51" s="1276"/>
      <c r="BL51" s="1276"/>
      <c r="BM51" s="1276"/>
      <c r="BN51" s="1276"/>
      <c r="BO51" s="1276"/>
      <c r="BP51" s="1317"/>
      <c r="BQ51" s="1275"/>
      <c r="BR51" s="1275"/>
      <c r="BS51" s="1275"/>
      <c r="BT51" s="1275"/>
      <c r="BU51" s="1275"/>
      <c r="BV51" s="1275"/>
      <c r="BW51" s="1275"/>
      <c r="BX51" s="1275"/>
      <c r="BY51" s="1275"/>
      <c r="BZ51" s="1275"/>
      <c r="CA51" s="1275"/>
      <c r="CB51" s="1275"/>
      <c r="CC51" s="1275"/>
      <c r="CD51" s="1275"/>
      <c r="CE51" s="1275"/>
      <c r="CF51" s="1275"/>
      <c r="CG51" s="1275"/>
      <c r="CH51" s="1275"/>
      <c r="CI51" s="1275"/>
      <c r="CJ51" s="1275"/>
      <c r="CK51" s="1275"/>
      <c r="CL51" s="1275"/>
      <c r="CM51" s="1275"/>
      <c r="CN51" s="1275"/>
      <c r="CO51" s="1275"/>
      <c r="CP51" s="1275"/>
      <c r="CQ51" s="1275"/>
      <c r="CR51" s="1275"/>
      <c r="CS51" s="1275"/>
      <c r="CT51" s="1275"/>
      <c r="CU51" s="1275"/>
      <c r="CV51" s="1275"/>
      <c r="CW51" s="1275"/>
      <c r="CX51" s="1275"/>
      <c r="CY51" s="1275"/>
      <c r="CZ51" s="1275"/>
      <c r="DA51" s="1275"/>
      <c r="DB51" s="1275"/>
      <c r="DC51" s="1275"/>
    </row>
    <row r="52" spans="1:109" ht="13" x14ac:dyDescent="0.2">
      <c r="B52" s="1268"/>
      <c r="G52" s="1284"/>
      <c r="H52" s="1284"/>
      <c r="I52" s="1318"/>
      <c r="J52" s="1318"/>
      <c r="K52" s="1283"/>
      <c r="L52" s="1283"/>
      <c r="M52" s="1283"/>
      <c r="N52" s="1283"/>
      <c r="AM52" s="1282"/>
      <c r="AN52" s="1276"/>
      <c r="AO52" s="1276"/>
      <c r="AP52" s="1276"/>
      <c r="AQ52" s="1276"/>
      <c r="AR52" s="1276"/>
      <c r="AS52" s="1276"/>
      <c r="AT52" s="1276"/>
      <c r="AU52" s="1276"/>
      <c r="AV52" s="1276"/>
      <c r="AW52" s="1276"/>
      <c r="AX52" s="1276"/>
      <c r="AY52" s="1276"/>
      <c r="AZ52" s="1276"/>
      <c r="BA52" s="1276"/>
      <c r="BB52" s="1276"/>
      <c r="BC52" s="1276"/>
      <c r="BD52" s="1276"/>
      <c r="BE52" s="1276"/>
      <c r="BF52" s="1276"/>
      <c r="BG52" s="1276"/>
      <c r="BH52" s="1276"/>
      <c r="BI52" s="1276"/>
      <c r="BJ52" s="1276"/>
      <c r="BK52" s="1276"/>
      <c r="BL52" s="1276"/>
      <c r="BM52" s="1276"/>
      <c r="BN52" s="1276"/>
      <c r="BO52" s="1276"/>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 x14ac:dyDescent="0.2">
      <c r="A53" s="1304"/>
      <c r="B53" s="1268"/>
      <c r="G53" s="1284"/>
      <c r="H53" s="1284"/>
      <c r="I53" s="1280"/>
      <c r="J53" s="1280"/>
      <c r="K53" s="1283"/>
      <c r="L53" s="1283"/>
      <c r="M53" s="1283"/>
      <c r="N53" s="1283"/>
      <c r="AM53" s="1282"/>
      <c r="AN53" s="1276"/>
      <c r="AO53" s="1276"/>
      <c r="AP53" s="1276"/>
      <c r="AQ53" s="1276"/>
      <c r="AR53" s="1276"/>
      <c r="AS53" s="1276"/>
      <c r="AT53" s="1276"/>
      <c r="AU53" s="1276"/>
      <c r="AV53" s="1276"/>
      <c r="AW53" s="1276"/>
      <c r="AX53" s="1276"/>
      <c r="AY53" s="1276"/>
      <c r="AZ53" s="1276"/>
      <c r="BA53" s="1276"/>
      <c r="BB53" s="1276" t="s">
        <v>602</v>
      </c>
      <c r="BC53" s="1276"/>
      <c r="BD53" s="1276"/>
      <c r="BE53" s="1276"/>
      <c r="BF53" s="1276"/>
      <c r="BG53" s="1276"/>
      <c r="BH53" s="1276"/>
      <c r="BI53" s="1276"/>
      <c r="BJ53" s="1276"/>
      <c r="BK53" s="1276"/>
      <c r="BL53" s="1276"/>
      <c r="BM53" s="1276"/>
      <c r="BN53" s="1276"/>
      <c r="BO53" s="1276"/>
      <c r="BP53" s="1317"/>
      <c r="BQ53" s="1275"/>
      <c r="BR53" s="1275"/>
      <c r="BS53" s="1275"/>
      <c r="BT53" s="1275"/>
      <c r="BU53" s="1275"/>
      <c r="BV53" s="1275"/>
      <c r="BW53" s="1275"/>
      <c r="BX53" s="1275">
        <v>59</v>
      </c>
      <c r="BY53" s="1275"/>
      <c r="BZ53" s="1275"/>
      <c r="CA53" s="1275"/>
      <c r="CB53" s="1275"/>
      <c r="CC53" s="1275"/>
      <c r="CD53" s="1275"/>
      <c r="CE53" s="1275"/>
      <c r="CF53" s="1275">
        <v>59.6</v>
      </c>
      <c r="CG53" s="1275"/>
      <c r="CH53" s="1275"/>
      <c r="CI53" s="1275"/>
      <c r="CJ53" s="1275"/>
      <c r="CK53" s="1275"/>
      <c r="CL53" s="1275"/>
      <c r="CM53" s="1275"/>
      <c r="CN53" s="1275">
        <v>58.4</v>
      </c>
      <c r="CO53" s="1275"/>
      <c r="CP53" s="1275"/>
      <c r="CQ53" s="1275"/>
      <c r="CR53" s="1275"/>
      <c r="CS53" s="1275"/>
      <c r="CT53" s="1275"/>
      <c r="CU53" s="1275"/>
      <c r="CV53" s="1275">
        <v>59.5</v>
      </c>
      <c r="CW53" s="1275"/>
      <c r="CX53" s="1275"/>
      <c r="CY53" s="1275"/>
      <c r="CZ53" s="1275"/>
      <c r="DA53" s="1275"/>
      <c r="DB53" s="1275"/>
      <c r="DC53" s="1275"/>
    </row>
    <row r="54" spans="1:109" ht="13" x14ac:dyDescent="0.2">
      <c r="A54" s="1304"/>
      <c r="B54" s="1268"/>
      <c r="G54" s="1284"/>
      <c r="H54" s="1284"/>
      <c r="I54" s="1280"/>
      <c r="J54" s="1280"/>
      <c r="K54" s="1283"/>
      <c r="L54" s="1283"/>
      <c r="M54" s="1283"/>
      <c r="N54" s="1283"/>
      <c r="AM54" s="1282"/>
      <c r="AN54" s="1276"/>
      <c r="AO54" s="1276"/>
      <c r="AP54" s="1276"/>
      <c r="AQ54" s="1276"/>
      <c r="AR54" s="1276"/>
      <c r="AS54" s="1276"/>
      <c r="AT54" s="1276"/>
      <c r="AU54" s="1276"/>
      <c r="AV54" s="1276"/>
      <c r="AW54" s="1276"/>
      <c r="AX54" s="1276"/>
      <c r="AY54" s="1276"/>
      <c r="AZ54" s="1276"/>
      <c r="BA54" s="1276"/>
      <c r="BB54" s="1276"/>
      <c r="BC54" s="1276"/>
      <c r="BD54" s="1276"/>
      <c r="BE54" s="1276"/>
      <c r="BF54" s="1276"/>
      <c r="BG54" s="1276"/>
      <c r="BH54" s="1276"/>
      <c r="BI54" s="1276"/>
      <c r="BJ54" s="1276"/>
      <c r="BK54" s="1276"/>
      <c r="BL54" s="1276"/>
      <c r="BM54" s="1276"/>
      <c r="BN54" s="1276"/>
      <c r="BO54" s="1276"/>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 x14ac:dyDescent="0.2">
      <c r="A55" s="1304"/>
      <c r="B55" s="1268"/>
      <c r="G55" s="1280"/>
      <c r="H55" s="1280"/>
      <c r="I55" s="1280"/>
      <c r="J55" s="1280"/>
      <c r="K55" s="1283"/>
      <c r="L55" s="1283"/>
      <c r="M55" s="1283"/>
      <c r="N55" s="1283"/>
      <c r="AN55" s="1277" t="s">
        <v>596</v>
      </c>
      <c r="AO55" s="1277"/>
      <c r="AP55" s="1277"/>
      <c r="AQ55" s="1277"/>
      <c r="AR55" s="1277"/>
      <c r="AS55" s="1277"/>
      <c r="AT55" s="1277"/>
      <c r="AU55" s="1277"/>
      <c r="AV55" s="1277"/>
      <c r="AW55" s="1277"/>
      <c r="AX55" s="1277"/>
      <c r="AY55" s="1277"/>
      <c r="AZ55" s="1277"/>
      <c r="BA55" s="1277"/>
      <c r="BB55" s="1276" t="s">
        <v>595</v>
      </c>
      <c r="BC55" s="1276"/>
      <c r="BD55" s="1276"/>
      <c r="BE55" s="1276"/>
      <c r="BF55" s="1276"/>
      <c r="BG55" s="1276"/>
      <c r="BH55" s="1276"/>
      <c r="BI55" s="1276"/>
      <c r="BJ55" s="1276"/>
      <c r="BK55" s="1276"/>
      <c r="BL55" s="1276"/>
      <c r="BM55" s="1276"/>
      <c r="BN55" s="1276"/>
      <c r="BO55" s="1276"/>
      <c r="BP55" s="1317"/>
      <c r="BQ55" s="1275"/>
      <c r="BR55" s="1275"/>
      <c r="BS55" s="1275"/>
      <c r="BT55" s="1275"/>
      <c r="BU55" s="1275"/>
      <c r="BV55" s="1275"/>
      <c r="BW55" s="1275"/>
      <c r="BX55" s="1275">
        <v>44.9</v>
      </c>
      <c r="BY55" s="1275"/>
      <c r="BZ55" s="1275"/>
      <c r="CA55" s="1275"/>
      <c r="CB55" s="1275"/>
      <c r="CC55" s="1275"/>
      <c r="CD55" s="1275"/>
      <c r="CE55" s="1275"/>
      <c r="CF55" s="1275">
        <v>44.9</v>
      </c>
      <c r="CG55" s="1275"/>
      <c r="CH55" s="1275"/>
      <c r="CI55" s="1275"/>
      <c r="CJ55" s="1275"/>
      <c r="CK55" s="1275"/>
      <c r="CL55" s="1275"/>
      <c r="CM55" s="1275"/>
      <c r="CN55" s="1275">
        <v>40.799999999999997</v>
      </c>
      <c r="CO55" s="1275"/>
      <c r="CP55" s="1275"/>
      <c r="CQ55" s="1275"/>
      <c r="CR55" s="1275"/>
      <c r="CS55" s="1275"/>
      <c r="CT55" s="1275"/>
      <c r="CU55" s="1275"/>
      <c r="CV55" s="1275">
        <v>38.5</v>
      </c>
      <c r="CW55" s="1275"/>
      <c r="CX55" s="1275"/>
      <c r="CY55" s="1275"/>
      <c r="CZ55" s="1275"/>
      <c r="DA55" s="1275"/>
      <c r="DB55" s="1275"/>
      <c r="DC55" s="1275"/>
    </row>
    <row r="56" spans="1:109" ht="13" x14ac:dyDescent="0.2">
      <c r="A56" s="1304"/>
      <c r="B56" s="1268"/>
      <c r="G56" s="1280"/>
      <c r="H56" s="1280"/>
      <c r="I56" s="1280"/>
      <c r="J56" s="1280"/>
      <c r="K56" s="1283"/>
      <c r="L56" s="1283"/>
      <c r="M56" s="1283"/>
      <c r="N56" s="1283"/>
      <c r="AN56" s="1277"/>
      <c r="AO56" s="1277"/>
      <c r="AP56" s="1277"/>
      <c r="AQ56" s="1277"/>
      <c r="AR56" s="1277"/>
      <c r="AS56" s="1277"/>
      <c r="AT56" s="1277"/>
      <c r="AU56" s="1277"/>
      <c r="AV56" s="1277"/>
      <c r="AW56" s="1277"/>
      <c r="AX56" s="1277"/>
      <c r="AY56" s="1277"/>
      <c r="AZ56" s="1277"/>
      <c r="BA56" s="1277"/>
      <c r="BB56" s="1276"/>
      <c r="BC56" s="1276"/>
      <c r="BD56" s="1276"/>
      <c r="BE56" s="1276"/>
      <c r="BF56" s="1276"/>
      <c r="BG56" s="1276"/>
      <c r="BH56" s="1276"/>
      <c r="BI56" s="1276"/>
      <c r="BJ56" s="1276"/>
      <c r="BK56" s="1276"/>
      <c r="BL56" s="1276"/>
      <c r="BM56" s="1276"/>
      <c r="BN56" s="1276"/>
      <c r="BO56" s="1276"/>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1304" customFormat="1" ht="13" x14ac:dyDescent="0.2">
      <c r="B57" s="1310"/>
      <c r="G57" s="1280"/>
      <c r="H57" s="1280"/>
      <c r="I57" s="1279"/>
      <c r="J57" s="1279"/>
      <c r="K57" s="1283"/>
      <c r="L57" s="1283"/>
      <c r="M57" s="1283"/>
      <c r="N57" s="1283"/>
      <c r="AM57" s="1267"/>
      <c r="AN57" s="1277"/>
      <c r="AO57" s="1277"/>
      <c r="AP57" s="1277"/>
      <c r="AQ57" s="1277"/>
      <c r="AR57" s="1277"/>
      <c r="AS57" s="1277"/>
      <c r="AT57" s="1277"/>
      <c r="AU57" s="1277"/>
      <c r="AV57" s="1277"/>
      <c r="AW57" s="1277"/>
      <c r="AX57" s="1277"/>
      <c r="AY57" s="1277"/>
      <c r="AZ57" s="1277"/>
      <c r="BA57" s="1277"/>
      <c r="BB57" s="1276" t="s">
        <v>602</v>
      </c>
      <c r="BC57" s="1276"/>
      <c r="BD57" s="1276"/>
      <c r="BE57" s="1276"/>
      <c r="BF57" s="1276"/>
      <c r="BG57" s="1276"/>
      <c r="BH57" s="1276"/>
      <c r="BI57" s="1276"/>
      <c r="BJ57" s="1276"/>
      <c r="BK57" s="1276"/>
      <c r="BL57" s="1276"/>
      <c r="BM57" s="1276"/>
      <c r="BN57" s="1276"/>
      <c r="BO57" s="1276"/>
      <c r="BP57" s="1317"/>
      <c r="BQ57" s="1275"/>
      <c r="BR57" s="1275"/>
      <c r="BS57" s="1275"/>
      <c r="BT57" s="1275"/>
      <c r="BU57" s="1275"/>
      <c r="BV57" s="1275"/>
      <c r="BW57" s="1275"/>
      <c r="BX57" s="1275">
        <v>61.9</v>
      </c>
      <c r="BY57" s="1275"/>
      <c r="BZ57" s="1275"/>
      <c r="CA57" s="1275"/>
      <c r="CB57" s="1275"/>
      <c r="CC57" s="1275"/>
      <c r="CD57" s="1275"/>
      <c r="CE57" s="1275"/>
      <c r="CF57" s="1275">
        <v>62.6</v>
      </c>
      <c r="CG57" s="1275"/>
      <c r="CH57" s="1275"/>
      <c r="CI57" s="1275"/>
      <c r="CJ57" s="1275"/>
      <c r="CK57" s="1275"/>
      <c r="CL57" s="1275"/>
      <c r="CM57" s="1275"/>
      <c r="CN57" s="1275">
        <v>63.5</v>
      </c>
      <c r="CO57" s="1275"/>
      <c r="CP57" s="1275"/>
      <c r="CQ57" s="1275"/>
      <c r="CR57" s="1275"/>
      <c r="CS57" s="1275"/>
      <c r="CT57" s="1275"/>
      <c r="CU57" s="1275"/>
      <c r="CV57" s="1275">
        <v>64.900000000000006</v>
      </c>
      <c r="CW57" s="1275"/>
      <c r="CX57" s="1275"/>
      <c r="CY57" s="1275"/>
      <c r="CZ57" s="1275"/>
      <c r="DA57" s="1275"/>
      <c r="DB57" s="1275"/>
      <c r="DC57" s="1275"/>
      <c r="DD57" s="1315"/>
      <c r="DE57" s="1310"/>
    </row>
    <row r="58" spans="1:109" s="1304" customFormat="1" ht="13" x14ac:dyDescent="0.2">
      <c r="A58" s="1267"/>
      <c r="B58" s="1310"/>
      <c r="G58" s="1280"/>
      <c r="H58" s="1280"/>
      <c r="I58" s="1279"/>
      <c r="J58" s="1279"/>
      <c r="K58" s="1283"/>
      <c r="L58" s="1283"/>
      <c r="M58" s="1283"/>
      <c r="N58" s="1283"/>
      <c r="AM58" s="1267"/>
      <c r="AN58" s="1277"/>
      <c r="AO58" s="1277"/>
      <c r="AP58" s="1277"/>
      <c r="AQ58" s="1277"/>
      <c r="AR58" s="1277"/>
      <c r="AS58" s="1277"/>
      <c r="AT58" s="1277"/>
      <c r="AU58" s="1277"/>
      <c r="AV58" s="1277"/>
      <c r="AW58" s="1277"/>
      <c r="AX58" s="1277"/>
      <c r="AY58" s="1277"/>
      <c r="AZ58" s="1277"/>
      <c r="BA58" s="1277"/>
      <c r="BB58" s="1276"/>
      <c r="BC58" s="1276"/>
      <c r="BD58" s="1276"/>
      <c r="BE58" s="1276"/>
      <c r="BF58" s="1276"/>
      <c r="BG58" s="1276"/>
      <c r="BH58" s="1276"/>
      <c r="BI58" s="1276"/>
      <c r="BJ58" s="1276"/>
      <c r="BK58" s="1276"/>
      <c r="BL58" s="1276"/>
      <c r="BM58" s="1276"/>
      <c r="BN58" s="1276"/>
      <c r="BO58" s="1276"/>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1315"/>
      <c r="DE58" s="1310"/>
    </row>
    <row r="59" spans="1:109" s="1304" customFormat="1" ht="13" x14ac:dyDescent="0.2">
      <c r="A59" s="1267"/>
      <c r="B59" s="1310"/>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0"/>
    </row>
    <row r="60" spans="1:109" s="1304" customFormat="1" ht="13" x14ac:dyDescent="0.2">
      <c r="A60" s="1267"/>
      <c r="B60" s="1310"/>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0"/>
    </row>
    <row r="61" spans="1:109" s="1304" customFormat="1" ht="13" x14ac:dyDescent="0.2">
      <c r="A61" s="1267"/>
      <c r="B61" s="1314"/>
      <c r="C61" s="1313"/>
      <c r="D61" s="1313"/>
      <c r="E61" s="1313"/>
      <c r="F61" s="1313"/>
      <c r="G61" s="1313"/>
      <c r="H61" s="1313"/>
      <c r="I61" s="1313"/>
      <c r="J61" s="1313"/>
      <c r="K61" s="1313"/>
      <c r="L61" s="1313"/>
      <c r="M61" s="1312"/>
      <c r="N61" s="1312"/>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2"/>
      <c r="AT61" s="1312"/>
      <c r="AU61" s="1313"/>
      <c r="AV61" s="1313"/>
      <c r="AW61" s="1313"/>
      <c r="AX61" s="1313"/>
      <c r="AY61" s="1313"/>
      <c r="AZ61" s="1313"/>
      <c r="BA61" s="1313"/>
      <c r="BB61" s="1313"/>
      <c r="BC61" s="1313"/>
      <c r="BD61" s="1313"/>
      <c r="BE61" s="1312"/>
      <c r="BF61" s="1312"/>
      <c r="BG61" s="1313"/>
      <c r="BH61" s="1313"/>
      <c r="BI61" s="1313"/>
      <c r="BJ61" s="1313"/>
      <c r="BK61" s="1313"/>
      <c r="BL61" s="1313"/>
      <c r="BM61" s="1313"/>
      <c r="BN61" s="1313"/>
      <c r="BO61" s="1313"/>
      <c r="BP61" s="1313"/>
      <c r="BQ61" s="1312"/>
      <c r="BR61" s="1312"/>
      <c r="BS61" s="1313"/>
      <c r="BT61" s="1313"/>
      <c r="BU61" s="1313"/>
      <c r="BV61" s="1313"/>
      <c r="BW61" s="1313"/>
      <c r="BX61" s="1313"/>
      <c r="BY61" s="1313"/>
      <c r="BZ61" s="1313"/>
      <c r="CA61" s="1313"/>
      <c r="CB61" s="1313"/>
      <c r="CC61" s="1312"/>
      <c r="CD61" s="1312"/>
      <c r="CE61" s="1313"/>
      <c r="CF61" s="1313"/>
      <c r="CG61" s="1313"/>
      <c r="CH61" s="1313"/>
      <c r="CI61" s="1313"/>
      <c r="CJ61" s="1313"/>
      <c r="CK61" s="1313"/>
      <c r="CL61" s="1313"/>
      <c r="CM61" s="1313"/>
      <c r="CN61" s="1313"/>
      <c r="CO61" s="1312"/>
      <c r="CP61" s="1312"/>
      <c r="CQ61" s="1313"/>
      <c r="CR61" s="1313"/>
      <c r="CS61" s="1313"/>
      <c r="CT61" s="1313"/>
      <c r="CU61" s="1313"/>
      <c r="CV61" s="1313"/>
      <c r="CW61" s="1313"/>
      <c r="CX61" s="1313"/>
      <c r="CY61" s="1313"/>
      <c r="CZ61" s="1313"/>
      <c r="DA61" s="1312"/>
      <c r="DB61" s="1312"/>
      <c r="DC61" s="1312"/>
      <c r="DD61" s="1311"/>
      <c r="DE61" s="1310"/>
    </row>
    <row r="62" spans="1:109" ht="13" x14ac:dyDescent="0.2">
      <c r="B62" s="1309"/>
      <c r="C62" s="1309"/>
      <c r="D62" s="1309"/>
      <c r="E62" s="1309"/>
      <c r="F62" s="1309"/>
      <c r="G62" s="1309"/>
      <c r="H62" s="1309"/>
      <c r="I62" s="1309"/>
      <c r="J62" s="1309"/>
      <c r="K62" s="1309"/>
      <c r="L62" s="1309"/>
      <c r="M62" s="1309"/>
      <c r="N62" s="1309"/>
      <c r="O62" s="1309"/>
      <c r="P62" s="1309"/>
      <c r="Q62" s="1309"/>
      <c r="R62" s="1309"/>
      <c r="S62" s="1309"/>
      <c r="T62" s="1309"/>
      <c r="U62" s="1309"/>
      <c r="V62" s="1309"/>
      <c r="W62" s="1309"/>
      <c r="X62" s="1309"/>
      <c r="Y62" s="1309"/>
      <c r="Z62" s="1309"/>
      <c r="AA62" s="1309"/>
      <c r="AB62" s="1309"/>
      <c r="AC62" s="1309"/>
      <c r="AD62" s="1309"/>
      <c r="AE62" s="1309"/>
      <c r="AF62" s="1309"/>
      <c r="AG62" s="1309"/>
      <c r="AH62" s="1309"/>
      <c r="AI62" s="1309"/>
      <c r="AJ62" s="1309"/>
      <c r="AK62" s="1309"/>
      <c r="AL62" s="1309"/>
      <c r="AM62" s="1309"/>
      <c r="AN62" s="1309"/>
      <c r="AO62" s="1309"/>
      <c r="AP62" s="1309"/>
      <c r="AQ62" s="1309"/>
      <c r="AR62" s="1309"/>
      <c r="AS62" s="1309"/>
      <c r="AT62" s="1309"/>
      <c r="AU62" s="1309"/>
      <c r="AV62" s="1309"/>
      <c r="AW62" s="1309"/>
      <c r="AX62" s="1309"/>
      <c r="AY62" s="1309"/>
      <c r="AZ62" s="1309"/>
      <c r="BA62" s="1309"/>
      <c r="BB62" s="1309"/>
      <c r="BC62" s="1309"/>
      <c r="BD62" s="1309"/>
      <c r="BE62" s="1309"/>
      <c r="BF62" s="1309"/>
      <c r="BG62" s="1309"/>
      <c r="BH62" s="1309"/>
      <c r="BI62" s="1309"/>
      <c r="BJ62" s="1309"/>
      <c r="BK62" s="1309"/>
      <c r="BL62" s="1309"/>
      <c r="BM62" s="1309"/>
      <c r="BN62" s="1309"/>
      <c r="BO62" s="1309"/>
      <c r="BP62" s="1309"/>
      <c r="BQ62" s="1309"/>
      <c r="BR62" s="1309"/>
      <c r="BS62" s="1309"/>
      <c r="BT62" s="1309"/>
      <c r="BU62" s="1309"/>
      <c r="BV62" s="1309"/>
      <c r="BW62" s="1309"/>
      <c r="BX62" s="1309"/>
      <c r="BY62" s="1309"/>
      <c r="BZ62" s="1309"/>
      <c r="CA62" s="1309"/>
      <c r="CB62" s="1309"/>
      <c r="CC62" s="1309"/>
      <c r="CD62" s="1309"/>
      <c r="CE62" s="1309"/>
      <c r="CF62" s="1309"/>
      <c r="CG62" s="1309"/>
      <c r="CH62" s="1309"/>
      <c r="CI62" s="1309"/>
      <c r="CJ62" s="1309"/>
      <c r="CK62" s="1309"/>
      <c r="CL62" s="1309"/>
      <c r="CM62" s="1309"/>
      <c r="CN62" s="1309"/>
      <c r="CO62" s="1309"/>
      <c r="CP62" s="1309"/>
      <c r="CQ62" s="1309"/>
      <c r="CR62" s="1309"/>
      <c r="CS62" s="1309"/>
      <c r="CT62" s="1309"/>
      <c r="CU62" s="1309"/>
      <c r="CV62" s="1309"/>
      <c r="CW62" s="1309"/>
      <c r="CX62" s="1309"/>
      <c r="CY62" s="1309"/>
      <c r="CZ62" s="1309"/>
      <c r="DA62" s="1309"/>
      <c r="DB62" s="1309"/>
      <c r="DC62" s="1309"/>
      <c r="DD62" s="1309"/>
      <c r="DE62" s="1267"/>
    </row>
    <row r="63" spans="1:109" ht="16.5" x14ac:dyDescent="0.2">
      <c r="B63" s="1308" t="s">
        <v>601</v>
      </c>
    </row>
    <row r="64" spans="1:109" ht="13" x14ac:dyDescent="0.2">
      <c r="B64" s="1268"/>
      <c r="G64" s="1305"/>
      <c r="I64" s="1307"/>
      <c r="J64" s="1307"/>
      <c r="K64" s="1307"/>
      <c r="L64" s="1307"/>
      <c r="M64" s="1307"/>
      <c r="N64" s="1306"/>
      <c r="AM64" s="1305"/>
      <c r="AN64" s="1305" t="s">
        <v>600</v>
      </c>
      <c r="AP64" s="1304"/>
      <c r="AQ64" s="1304"/>
      <c r="AR64" s="1304"/>
      <c r="AY64" s="1305"/>
      <c r="BA64" s="1304"/>
      <c r="BB64" s="1304"/>
      <c r="BC64" s="1304"/>
      <c r="BK64" s="1305"/>
      <c r="BM64" s="1304"/>
      <c r="BN64" s="1304"/>
      <c r="BO64" s="1304"/>
      <c r="BW64" s="1305"/>
      <c r="BY64" s="1304"/>
      <c r="BZ64" s="1304"/>
      <c r="CA64" s="1304"/>
      <c r="CI64" s="1305"/>
      <c r="CK64" s="1304"/>
      <c r="CL64" s="1304"/>
      <c r="CM64" s="1304"/>
      <c r="CU64" s="1305"/>
      <c r="CW64" s="1304"/>
      <c r="CX64" s="1304"/>
      <c r="CY64" s="1304"/>
    </row>
    <row r="65" spans="2:107" ht="13" x14ac:dyDescent="0.2">
      <c r="B65" s="1268"/>
      <c r="AN65" s="1303" t="s">
        <v>599</v>
      </c>
      <c r="AO65" s="1302"/>
      <c r="AP65" s="1302"/>
      <c r="AQ65" s="1302"/>
      <c r="AR65" s="1302"/>
      <c r="AS65" s="1302"/>
      <c r="AT65" s="1302"/>
      <c r="AU65" s="1302"/>
      <c r="AV65" s="1302"/>
      <c r="AW65" s="1302"/>
      <c r="AX65" s="1302"/>
      <c r="AY65" s="1302"/>
      <c r="AZ65" s="1302"/>
      <c r="BA65" s="1302"/>
      <c r="BB65" s="1302"/>
      <c r="BC65" s="1302"/>
      <c r="BD65" s="1302"/>
      <c r="BE65" s="1302"/>
      <c r="BF65" s="1302"/>
      <c r="BG65" s="1302"/>
      <c r="BH65" s="1302"/>
      <c r="BI65" s="1302"/>
      <c r="BJ65" s="1302"/>
      <c r="BK65" s="1302"/>
      <c r="BL65" s="1302"/>
      <c r="BM65" s="1302"/>
      <c r="BN65" s="1302"/>
      <c r="BO65" s="1302"/>
      <c r="BP65" s="1302"/>
      <c r="BQ65" s="1302"/>
      <c r="BR65" s="1302"/>
      <c r="BS65" s="1302"/>
      <c r="BT65" s="1302"/>
      <c r="BU65" s="1302"/>
      <c r="BV65" s="1302"/>
      <c r="BW65" s="1302"/>
      <c r="BX65" s="1302"/>
      <c r="BY65" s="1302"/>
      <c r="BZ65" s="1302"/>
      <c r="CA65" s="1302"/>
      <c r="CB65" s="1302"/>
      <c r="CC65" s="1302"/>
      <c r="CD65" s="1302"/>
      <c r="CE65" s="1302"/>
      <c r="CF65" s="1302"/>
      <c r="CG65" s="1302"/>
      <c r="CH65" s="1302"/>
      <c r="CI65" s="1302"/>
      <c r="CJ65" s="1302"/>
      <c r="CK65" s="1302"/>
      <c r="CL65" s="1302"/>
      <c r="CM65" s="1302"/>
      <c r="CN65" s="1302"/>
      <c r="CO65" s="1302"/>
      <c r="CP65" s="1302"/>
      <c r="CQ65" s="1302"/>
      <c r="CR65" s="1302"/>
      <c r="CS65" s="1302"/>
      <c r="CT65" s="1302"/>
      <c r="CU65" s="1302"/>
      <c r="CV65" s="1302"/>
      <c r="CW65" s="1302"/>
      <c r="CX65" s="1302"/>
      <c r="CY65" s="1302"/>
      <c r="CZ65" s="1302"/>
      <c r="DA65" s="1302"/>
      <c r="DB65" s="1302"/>
      <c r="DC65" s="1301"/>
    </row>
    <row r="66" spans="2:107" ht="13" x14ac:dyDescent="0.2">
      <c r="B66" s="1268"/>
      <c r="AN66" s="1300"/>
      <c r="AO66" s="1299"/>
      <c r="AP66" s="1299"/>
      <c r="AQ66" s="1299"/>
      <c r="AR66" s="1299"/>
      <c r="AS66" s="1299"/>
      <c r="AT66" s="1299"/>
      <c r="AU66" s="1299"/>
      <c r="AV66" s="1299"/>
      <c r="AW66" s="1299"/>
      <c r="AX66" s="1299"/>
      <c r="AY66" s="1299"/>
      <c r="AZ66" s="1299"/>
      <c r="BA66" s="1299"/>
      <c r="BB66" s="1299"/>
      <c r="BC66" s="1299"/>
      <c r="BD66" s="1299"/>
      <c r="BE66" s="1299"/>
      <c r="BF66" s="1299"/>
      <c r="BG66" s="1299"/>
      <c r="BH66" s="1299"/>
      <c r="BI66" s="1299"/>
      <c r="BJ66" s="1299"/>
      <c r="BK66" s="1299"/>
      <c r="BL66" s="1299"/>
      <c r="BM66" s="1299"/>
      <c r="BN66" s="1299"/>
      <c r="BO66" s="1299"/>
      <c r="BP66" s="1299"/>
      <c r="BQ66" s="1299"/>
      <c r="BR66" s="1299"/>
      <c r="BS66" s="1299"/>
      <c r="BT66" s="1299"/>
      <c r="BU66" s="1299"/>
      <c r="BV66" s="1299"/>
      <c r="BW66" s="1299"/>
      <c r="BX66" s="1299"/>
      <c r="BY66" s="1299"/>
      <c r="BZ66" s="1299"/>
      <c r="CA66" s="1299"/>
      <c r="CB66" s="1299"/>
      <c r="CC66" s="1299"/>
      <c r="CD66" s="1299"/>
      <c r="CE66" s="1299"/>
      <c r="CF66" s="1299"/>
      <c r="CG66" s="1299"/>
      <c r="CH66" s="1299"/>
      <c r="CI66" s="1299"/>
      <c r="CJ66" s="1299"/>
      <c r="CK66" s="1299"/>
      <c r="CL66" s="1299"/>
      <c r="CM66" s="1299"/>
      <c r="CN66" s="1299"/>
      <c r="CO66" s="1299"/>
      <c r="CP66" s="1299"/>
      <c r="CQ66" s="1299"/>
      <c r="CR66" s="1299"/>
      <c r="CS66" s="1299"/>
      <c r="CT66" s="1299"/>
      <c r="CU66" s="1299"/>
      <c r="CV66" s="1299"/>
      <c r="CW66" s="1299"/>
      <c r="CX66" s="1299"/>
      <c r="CY66" s="1299"/>
      <c r="CZ66" s="1299"/>
      <c r="DA66" s="1299"/>
      <c r="DB66" s="1299"/>
      <c r="DC66" s="1298"/>
    </row>
    <row r="67" spans="2:107" ht="13" x14ac:dyDescent="0.2">
      <c r="B67" s="1268"/>
      <c r="AN67" s="1300"/>
      <c r="AO67" s="1299"/>
      <c r="AP67" s="1299"/>
      <c r="AQ67" s="1299"/>
      <c r="AR67" s="1299"/>
      <c r="AS67" s="1299"/>
      <c r="AT67" s="1299"/>
      <c r="AU67" s="1299"/>
      <c r="AV67" s="1299"/>
      <c r="AW67" s="1299"/>
      <c r="AX67" s="1299"/>
      <c r="AY67" s="1299"/>
      <c r="AZ67" s="1299"/>
      <c r="BA67" s="1299"/>
      <c r="BB67" s="1299"/>
      <c r="BC67" s="1299"/>
      <c r="BD67" s="1299"/>
      <c r="BE67" s="1299"/>
      <c r="BF67" s="1299"/>
      <c r="BG67" s="1299"/>
      <c r="BH67" s="1299"/>
      <c r="BI67" s="1299"/>
      <c r="BJ67" s="1299"/>
      <c r="BK67" s="1299"/>
      <c r="BL67" s="1299"/>
      <c r="BM67" s="1299"/>
      <c r="BN67" s="1299"/>
      <c r="BO67" s="1299"/>
      <c r="BP67" s="1299"/>
      <c r="BQ67" s="1299"/>
      <c r="BR67" s="1299"/>
      <c r="BS67" s="1299"/>
      <c r="BT67" s="1299"/>
      <c r="BU67" s="1299"/>
      <c r="BV67" s="1299"/>
      <c r="BW67" s="1299"/>
      <c r="BX67" s="1299"/>
      <c r="BY67" s="1299"/>
      <c r="BZ67" s="1299"/>
      <c r="CA67" s="1299"/>
      <c r="CB67" s="1299"/>
      <c r="CC67" s="1299"/>
      <c r="CD67" s="1299"/>
      <c r="CE67" s="1299"/>
      <c r="CF67" s="1299"/>
      <c r="CG67" s="1299"/>
      <c r="CH67" s="1299"/>
      <c r="CI67" s="1299"/>
      <c r="CJ67" s="1299"/>
      <c r="CK67" s="1299"/>
      <c r="CL67" s="1299"/>
      <c r="CM67" s="1299"/>
      <c r="CN67" s="1299"/>
      <c r="CO67" s="1299"/>
      <c r="CP67" s="1299"/>
      <c r="CQ67" s="1299"/>
      <c r="CR67" s="1299"/>
      <c r="CS67" s="1299"/>
      <c r="CT67" s="1299"/>
      <c r="CU67" s="1299"/>
      <c r="CV67" s="1299"/>
      <c r="CW67" s="1299"/>
      <c r="CX67" s="1299"/>
      <c r="CY67" s="1299"/>
      <c r="CZ67" s="1299"/>
      <c r="DA67" s="1299"/>
      <c r="DB67" s="1299"/>
      <c r="DC67" s="1298"/>
    </row>
    <row r="68" spans="2:107" ht="13" x14ac:dyDescent="0.2">
      <c r="B68" s="1268"/>
      <c r="AN68" s="1300"/>
      <c r="AO68" s="1299"/>
      <c r="AP68" s="1299"/>
      <c r="AQ68" s="1299"/>
      <c r="AR68" s="1299"/>
      <c r="AS68" s="1299"/>
      <c r="AT68" s="1299"/>
      <c r="AU68" s="1299"/>
      <c r="AV68" s="1299"/>
      <c r="AW68" s="1299"/>
      <c r="AX68" s="1299"/>
      <c r="AY68" s="1299"/>
      <c r="AZ68" s="1299"/>
      <c r="BA68" s="1299"/>
      <c r="BB68" s="1299"/>
      <c r="BC68" s="1299"/>
      <c r="BD68" s="1299"/>
      <c r="BE68" s="1299"/>
      <c r="BF68" s="1299"/>
      <c r="BG68" s="1299"/>
      <c r="BH68" s="1299"/>
      <c r="BI68" s="1299"/>
      <c r="BJ68" s="1299"/>
      <c r="BK68" s="1299"/>
      <c r="BL68" s="1299"/>
      <c r="BM68" s="1299"/>
      <c r="BN68" s="1299"/>
      <c r="BO68" s="1299"/>
      <c r="BP68" s="1299"/>
      <c r="BQ68" s="1299"/>
      <c r="BR68" s="1299"/>
      <c r="BS68" s="1299"/>
      <c r="BT68" s="1299"/>
      <c r="BU68" s="1299"/>
      <c r="BV68" s="1299"/>
      <c r="BW68" s="1299"/>
      <c r="BX68" s="1299"/>
      <c r="BY68" s="1299"/>
      <c r="BZ68" s="1299"/>
      <c r="CA68" s="1299"/>
      <c r="CB68" s="1299"/>
      <c r="CC68" s="1299"/>
      <c r="CD68" s="1299"/>
      <c r="CE68" s="1299"/>
      <c r="CF68" s="1299"/>
      <c r="CG68" s="1299"/>
      <c r="CH68" s="1299"/>
      <c r="CI68" s="1299"/>
      <c r="CJ68" s="1299"/>
      <c r="CK68" s="1299"/>
      <c r="CL68" s="1299"/>
      <c r="CM68" s="1299"/>
      <c r="CN68" s="1299"/>
      <c r="CO68" s="1299"/>
      <c r="CP68" s="1299"/>
      <c r="CQ68" s="1299"/>
      <c r="CR68" s="1299"/>
      <c r="CS68" s="1299"/>
      <c r="CT68" s="1299"/>
      <c r="CU68" s="1299"/>
      <c r="CV68" s="1299"/>
      <c r="CW68" s="1299"/>
      <c r="CX68" s="1299"/>
      <c r="CY68" s="1299"/>
      <c r="CZ68" s="1299"/>
      <c r="DA68" s="1299"/>
      <c r="DB68" s="1299"/>
      <c r="DC68" s="1298"/>
    </row>
    <row r="69" spans="2:107" ht="13" x14ac:dyDescent="0.2">
      <c r="B69" s="1268"/>
      <c r="AN69" s="1297"/>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5"/>
    </row>
    <row r="70" spans="2:107" ht="13" x14ac:dyDescent="0.2">
      <c r="B70" s="1268"/>
      <c r="H70" s="1294"/>
      <c r="I70" s="1294"/>
      <c r="J70" s="1292"/>
      <c r="K70" s="1292"/>
      <c r="L70" s="1291"/>
      <c r="M70" s="1292"/>
      <c r="N70" s="1291"/>
      <c r="AN70" s="1282"/>
      <c r="AO70" s="1282"/>
      <c r="AP70" s="1282"/>
      <c r="AZ70" s="1282"/>
      <c r="BA70" s="1282"/>
      <c r="BB70" s="1282"/>
      <c r="BL70" s="1282"/>
      <c r="BM70" s="1282"/>
      <c r="BN70" s="1282"/>
      <c r="BX70" s="1282"/>
      <c r="BY70" s="1282"/>
      <c r="BZ70" s="1282"/>
      <c r="CJ70" s="1282"/>
      <c r="CK70" s="1282"/>
      <c r="CL70" s="1282"/>
      <c r="CV70" s="1282"/>
      <c r="CW70" s="1282"/>
      <c r="CX70" s="1282"/>
    </row>
    <row r="71" spans="2:107" ht="13" x14ac:dyDescent="0.2">
      <c r="B71" s="1268"/>
      <c r="G71" s="1290"/>
      <c r="I71" s="1293"/>
      <c r="J71" s="1292"/>
      <c r="K71" s="1292"/>
      <c r="L71" s="1291"/>
      <c r="M71" s="1292"/>
      <c r="N71" s="1291"/>
      <c r="AM71" s="1290"/>
      <c r="AN71" s="1267" t="s">
        <v>598</v>
      </c>
    </row>
    <row r="72" spans="2:107" ht="13" x14ac:dyDescent="0.2">
      <c r="B72" s="1268"/>
      <c r="G72" s="1280"/>
      <c r="H72" s="1280"/>
      <c r="I72" s="1280"/>
      <c r="J72" s="1280"/>
      <c r="K72" s="1289"/>
      <c r="L72" s="1289"/>
      <c r="M72" s="1288"/>
      <c r="N72" s="1288"/>
      <c r="AN72" s="1287"/>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5"/>
      <c r="BP72" s="1277" t="s">
        <v>545</v>
      </c>
      <c r="BQ72" s="1277"/>
      <c r="BR72" s="1277"/>
      <c r="BS72" s="1277"/>
      <c r="BT72" s="1277"/>
      <c r="BU72" s="1277"/>
      <c r="BV72" s="1277"/>
      <c r="BW72" s="1277"/>
      <c r="BX72" s="1277" t="s">
        <v>546</v>
      </c>
      <c r="BY72" s="1277"/>
      <c r="BZ72" s="1277"/>
      <c r="CA72" s="1277"/>
      <c r="CB72" s="1277"/>
      <c r="CC72" s="1277"/>
      <c r="CD72" s="1277"/>
      <c r="CE72" s="1277"/>
      <c r="CF72" s="1277" t="s">
        <v>547</v>
      </c>
      <c r="CG72" s="1277"/>
      <c r="CH72" s="1277"/>
      <c r="CI72" s="1277"/>
      <c r="CJ72" s="1277"/>
      <c r="CK72" s="1277"/>
      <c r="CL72" s="1277"/>
      <c r="CM72" s="1277"/>
      <c r="CN72" s="1277" t="s">
        <v>548</v>
      </c>
      <c r="CO72" s="1277"/>
      <c r="CP72" s="1277"/>
      <c r="CQ72" s="1277"/>
      <c r="CR72" s="1277"/>
      <c r="CS72" s="1277"/>
      <c r="CT72" s="1277"/>
      <c r="CU72" s="1277"/>
      <c r="CV72" s="1277" t="s">
        <v>549</v>
      </c>
      <c r="CW72" s="1277"/>
      <c r="CX72" s="1277"/>
      <c r="CY72" s="1277"/>
      <c r="CZ72" s="1277"/>
      <c r="DA72" s="1277"/>
      <c r="DB72" s="1277"/>
      <c r="DC72" s="1277"/>
    </row>
    <row r="73" spans="2:107" ht="13" x14ac:dyDescent="0.2">
      <c r="B73" s="1268"/>
      <c r="G73" s="1284"/>
      <c r="H73" s="1284"/>
      <c r="I73" s="1284"/>
      <c r="J73" s="1284"/>
      <c r="K73" s="1281"/>
      <c r="L73" s="1281"/>
      <c r="M73" s="1281"/>
      <c r="N73" s="1281"/>
      <c r="AM73" s="1282"/>
      <c r="AN73" s="1276" t="s">
        <v>597</v>
      </c>
      <c r="AO73" s="1276"/>
      <c r="AP73" s="1276"/>
      <c r="AQ73" s="1276"/>
      <c r="AR73" s="1276"/>
      <c r="AS73" s="1276"/>
      <c r="AT73" s="1276"/>
      <c r="AU73" s="1276"/>
      <c r="AV73" s="1276"/>
      <c r="AW73" s="1276"/>
      <c r="AX73" s="1276"/>
      <c r="AY73" s="1276"/>
      <c r="AZ73" s="1276"/>
      <c r="BA73" s="1276"/>
      <c r="BB73" s="1276" t="s">
        <v>595</v>
      </c>
      <c r="BC73" s="1276"/>
      <c r="BD73" s="1276"/>
      <c r="BE73" s="1276"/>
      <c r="BF73" s="1276"/>
      <c r="BG73" s="1276"/>
      <c r="BH73" s="1276"/>
      <c r="BI73" s="1276"/>
      <c r="BJ73" s="1276"/>
      <c r="BK73" s="1276"/>
      <c r="BL73" s="1276"/>
      <c r="BM73" s="1276"/>
      <c r="BN73" s="1276"/>
      <c r="BO73" s="1276"/>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ht="13" x14ac:dyDescent="0.2">
      <c r="B74" s="1268"/>
      <c r="G74" s="1284"/>
      <c r="H74" s="1284"/>
      <c r="I74" s="1284"/>
      <c r="J74" s="1284"/>
      <c r="K74" s="1281"/>
      <c r="L74" s="1281"/>
      <c r="M74" s="1281"/>
      <c r="N74" s="1281"/>
      <c r="AM74" s="1282"/>
      <c r="AN74" s="1276"/>
      <c r="AO74" s="1276"/>
      <c r="AP74" s="1276"/>
      <c r="AQ74" s="1276"/>
      <c r="AR74" s="1276"/>
      <c r="AS74" s="1276"/>
      <c r="AT74" s="1276"/>
      <c r="AU74" s="1276"/>
      <c r="AV74" s="1276"/>
      <c r="AW74" s="1276"/>
      <c r="AX74" s="1276"/>
      <c r="AY74" s="1276"/>
      <c r="AZ74" s="1276"/>
      <c r="BA74" s="1276"/>
      <c r="BB74" s="1276"/>
      <c r="BC74" s="1276"/>
      <c r="BD74" s="1276"/>
      <c r="BE74" s="1276"/>
      <c r="BF74" s="1276"/>
      <c r="BG74" s="1276"/>
      <c r="BH74" s="1276"/>
      <c r="BI74" s="1276"/>
      <c r="BJ74" s="1276"/>
      <c r="BK74" s="1276"/>
      <c r="BL74" s="1276"/>
      <c r="BM74" s="1276"/>
      <c r="BN74" s="1276"/>
      <c r="BO74" s="1276"/>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 x14ac:dyDescent="0.2">
      <c r="B75" s="1268"/>
      <c r="G75" s="1284"/>
      <c r="H75" s="1284"/>
      <c r="I75" s="1280"/>
      <c r="J75" s="1280"/>
      <c r="K75" s="1283"/>
      <c r="L75" s="1283"/>
      <c r="M75" s="1283"/>
      <c r="N75" s="1283"/>
      <c r="AM75" s="1282"/>
      <c r="AN75" s="1276"/>
      <c r="AO75" s="1276"/>
      <c r="AP75" s="1276"/>
      <c r="AQ75" s="1276"/>
      <c r="AR75" s="1276"/>
      <c r="AS75" s="1276"/>
      <c r="AT75" s="1276"/>
      <c r="AU75" s="1276"/>
      <c r="AV75" s="1276"/>
      <c r="AW75" s="1276"/>
      <c r="AX75" s="1276"/>
      <c r="AY75" s="1276"/>
      <c r="AZ75" s="1276"/>
      <c r="BA75" s="1276"/>
      <c r="BB75" s="1276" t="s">
        <v>594</v>
      </c>
      <c r="BC75" s="1276"/>
      <c r="BD75" s="1276"/>
      <c r="BE75" s="1276"/>
      <c r="BF75" s="1276"/>
      <c r="BG75" s="1276"/>
      <c r="BH75" s="1276"/>
      <c r="BI75" s="1276"/>
      <c r="BJ75" s="1276"/>
      <c r="BK75" s="1276"/>
      <c r="BL75" s="1276"/>
      <c r="BM75" s="1276"/>
      <c r="BN75" s="1276"/>
      <c r="BO75" s="1276"/>
      <c r="BP75" s="1275">
        <v>8.6999999999999993</v>
      </c>
      <c r="BQ75" s="1275"/>
      <c r="BR75" s="1275"/>
      <c r="BS75" s="1275"/>
      <c r="BT75" s="1275"/>
      <c r="BU75" s="1275"/>
      <c r="BV75" s="1275"/>
      <c r="BW75" s="1275"/>
      <c r="BX75" s="1275">
        <v>8.4</v>
      </c>
      <c r="BY75" s="1275"/>
      <c r="BZ75" s="1275"/>
      <c r="CA75" s="1275"/>
      <c r="CB75" s="1275"/>
      <c r="CC75" s="1275"/>
      <c r="CD75" s="1275"/>
      <c r="CE75" s="1275"/>
      <c r="CF75" s="1275">
        <v>7</v>
      </c>
      <c r="CG75" s="1275"/>
      <c r="CH75" s="1275"/>
      <c r="CI75" s="1275"/>
      <c r="CJ75" s="1275"/>
      <c r="CK75" s="1275"/>
      <c r="CL75" s="1275"/>
      <c r="CM75" s="1275"/>
      <c r="CN75" s="1275">
        <v>7</v>
      </c>
      <c r="CO75" s="1275"/>
      <c r="CP75" s="1275"/>
      <c r="CQ75" s="1275"/>
      <c r="CR75" s="1275"/>
      <c r="CS75" s="1275"/>
      <c r="CT75" s="1275"/>
      <c r="CU75" s="1275"/>
      <c r="CV75" s="1275">
        <v>7.2</v>
      </c>
      <c r="CW75" s="1275"/>
      <c r="CX75" s="1275"/>
      <c r="CY75" s="1275"/>
      <c r="CZ75" s="1275"/>
      <c r="DA75" s="1275"/>
      <c r="DB75" s="1275"/>
      <c r="DC75" s="1275"/>
    </row>
    <row r="76" spans="2:107" ht="13" x14ac:dyDescent="0.2">
      <c r="B76" s="1268"/>
      <c r="G76" s="1284"/>
      <c r="H76" s="1284"/>
      <c r="I76" s="1280"/>
      <c r="J76" s="1280"/>
      <c r="K76" s="1283"/>
      <c r="L76" s="1283"/>
      <c r="M76" s="1283"/>
      <c r="N76" s="1283"/>
      <c r="AM76" s="1282"/>
      <c r="AN76" s="1276"/>
      <c r="AO76" s="1276"/>
      <c r="AP76" s="1276"/>
      <c r="AQ76" s="1276"/>
      <c r="AR76" s="1276"/>
      <c r="AS76" s="1276"/>
      <c r="AT76" s="1276"/>
      <c r="AU76" s="1276"/>
      <c r="AV76" s="1276"/>
      <c r="AW76" s="1276"/>
      <c r="AX76" s="1276"/>
      <c r="AY76" s="1276"/>
      <c r="AZ76" s="1276"/>
      <c r="BA76" s="1276"/>
      <c r="BB76" s="1276"/>
      <c r="BC76" s="1276"/>
      <c r="BD76" s="1276"/>
      <c r="BE76" s="1276"/>
      <c r="BF76" s="1276"/>
      <c r="BG76" s="1276"/>
      <c r="BH76" s="1276"/>
      <c r="BI76" s="1276"/>
      <c r="BJ76" s="1276"/>
      <c r="BK76" s="1276"/>
      <c r="BL76" s="1276"/>
      <c r="BM76" s="1276"/>
      <c r="BN76" s="1276"/>
      <c r="BO76" s="1276"/>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 x14ac:dyDescent="0.2">
      <c r="B77" s="1268"/>
      <c r="G77" s="1280"/>
      <c r="H77" s="1280"/>
      <c r="I77" s="1280"/>
      <c r="J77" s="1280"/>
      <c r="K77" s="1281"/>
      <c r="L77" s="1281"/>
      <c r="M77" s="1281"/>
      <c r="N77" s="1281"/>
      <c r="AN77" s="1277" t="s">
        <v>596</v>
      </c>
      <c r="AO77" s="1277"/>
      <c r="AP77" s="1277"/>
      <c r="AQ77" s="1277"/>
      <c r="AR77" s="1277"/>
      <c r="AS77" s="1277"/>
      <c r="AT77" s="1277"/>
      <c r="AU77" s="1277"/>
      <c r="AV77" s="1277"/>
      <c r="AW77" s="1277"/>
      <c r="AX77" s="1277"/>
      <c r="AY77" s="1277"/>
      <c r="AZ77" s="1277"/>
      <c r="BA77" s="1277"/>
      <c r="BB77" s="1276" t="s">
        <v>595</v>
      </c>
      <c r="BC77" s="1276"/>
      <c r="BD77" s="1276"/>
      <c r="BE77" s="1276"/>
      <c r="BF77" s="1276"/>
      <c r="BG77" s="1276"/>
      <c r="BH77" s="1276"/>
      <c r="BI77" s="1276"/>
      <c r="BJ77" s="1276"/>
      <c r="BK77" s="1276"/>
      <c r="BL77" s="1276"/>
      <c r="BM77" s="1276"/>
      <c r="BN77" s="1276"/>
      <c r="BO77" s="1276"/>
      <c r="BP77" s="1275">
        <v>48.7</v>
      </c>
      <c r="BQ77" s="1275"/>
      <c r="BR77" s="1275"/>
      <c r="BS77" s="1275"/>
      <c r="BT77" s="1275"/>
      <c r="BU77" s="1275"/>
      <c r="BV77" s="1275"/>
      <c r="BW77" s="1275"/>
      <c r="BX77" s="1275">
        <v>44.9</v>
      </c>
      <c r="BY77" s="1275"/>
      <c r="BZ77" s="1275"/>
      <c r="CA77" s="1275"/>
      <c r="CB77" s="1275"/>
      <c r="CC77" s="1275"/>
      <c r="CD77" s="1275"/>
      <c r="CE77" s="1275"/>
      <c r="CF77" s="1275">
        <v>44.9</v>
      </c>
      <c r="CG77" s="1275"/>
      <c r="CH77" s="1275"/>
      <c r="CI77" s="1275"/>
      <c r="CJ77" s="1275"/>
      <c r="CK77" s="1275"/>
      <c r="CL77" s="1275"/>
      <c r="CM77" s="1275"/>
      <c r="CN77" s="1275">
        <v>40.799999999999997</v>
      </c>
      <c r="CO77" s="1275"/>
      <c r="CP77" s="1275"/>
      <c r="CQ77" s="1275"/>
      <c r="CR77" s="1275"/>
      <c r="CS77" s="1275"/>
      <c r="CT77" s="1275"/>
      <c r="CU77" s="1275"/>
      <c r="CV77" s="1275">
        <v>38.5</v>
      </c>
      <c r="CW77" s="1275"/>
      <c r="CX77" s="1275"/>
      <c r="CY77" s="1275"/>
      <c r="CZ77" s="1275"/>
      <c r="DA77" s="1275"/>
      <c r="DB77" s="1275"/>
      <c r="DC77" s="1275"/>
    </row>
    <row r="78" spans="2:107" ht="13" x14ac:dyDescent="0.2">
      <c r="B78" s="1268"/>
      <c r="G78" s="1280"/>
      <c r="H78" s="1280"/>
      <c r="I78" s="1280"/>
      <c r="J78" s="1280"/>
      <c r="K78" s="1281"/>
      <c r="L78" s="1281"/>
      <c r="M78" s="1281"/>
      <c r="N78" s="1281"/>
      <c r="AN78" s="1277"/>
      <c r="AO78" s="1277"/>
      <c r="AP78" s="1277"/>
      <c r="AQ78" s="1277"/>
      <c r="AR78" s="1277"/>
      <c r="AS78" s="1277"/>
      <c r="AT78" s="1277"/>
      <c r="AU78" s="1277"/>
      <c r="AV78" s="1277"/>
      <c r="AW78" s="1277"/>
      <c r="AX78" s="1277"/>
      <c r="AY78" s="1277"/>
      <c r="AZ78" s="1277"/>
      <c r="BA78" s="1277"/>
      <c r="BB78" s="1276"/>
      <c r="BC78" s="1276"/>
      <c r="BD78" s="1276"/>
      <c r="BE78" s="1276"/>
      <c r="BF78" s="1276"/>
      <c r="BG78" s="1276"/>
      <c r="BH78" s="1276"/>
      <c r="BI78" s="1276"/>
      <c r="BJ78" s="1276"/>
      <c r="BK78" s="1276"/>
      <c r="BL78" s="1276"/>
      <c r="BM78" s="1276"/>
      <c r="BN78" s="1276"/>
      <c r="BO78" s="1276"/>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 x14ac:dyDescent="0.2">
      <c r="B79" s="1268"/>
      <c r="G79" s="1280"/>
      <c r="H79" s="1280"/>
      <c r="I79" s="1279"/>
      <c r="J79" s="1279"/>
      <c r="K79" s="1278"/>
      <c r="L79" s="1278"/>
      <c r="M79" s="1278"/>
      <c r="N79" s="1278"/>
      <c r="AN79" s="1277"/>
      <c r="AO79" s="1277"/>
      <c r="AP79" s="1277"/>
      <c r="AQ79" s="1277"/>
      <c r="AR79" s="1277"/>
      <c r="AS79" s="1277"/>
      <c r="AT79" s="1277"/>
      <c r="AU79" s="1277"/>
      <c r="AV79" s="1277"/>
      <c r="AW79" s="1277"/>
      <c r="AX79" s="1277"/>
      <c r="AY79" s="1277"/>
      <c r="AZ79" s="1277"/>
      <c r="BA79" s="1277"/>
      <c r="BB79" s="1276" t="s">
        <v>594</v>
      </c>
      <c r="BC79" s="1276"/>
      <c r="BD79" s="1276"/>
      <c r="BE79" s="1276"/>
      <c r="BF79" s="1276"/>
      <c r="BG79" s="1276"/>
      <c r="BH79" s="1276"/>
      <c r="BI79" s="1276"/>
      <c r="BJ79" s="1276"/>
      <c r="BK79" s="1276"/>
      <c r="BL79" s="1276"/>
      <c r="BM79" s="1276"/>
      <c r="BN79" s="1276"/>
      <c r="BO79" s="1276"/>
      <c r="BP79" s="1275">
        <v>10.4</v>
      </c>
      <c r="BQ79" s="1275"/>
      <c r="BR79" s="1275"/>
      <c r="BS79" s="1275"/>
      <c r="BT79" s="1275"/>
      <c r="BU79" s="1275"/>
      <c r="BV79" s="1275"/>
      <c r="BW79" s="1275"/>
      <c r="BX79" s="1275">
        <v>8.5</v>
      </c>
      <c r="BY79" s="1275"/>
      <c r="BZ79" s="1275"/>
      <c r="CA79" s="1275"/>
      <c r="CB79" s="1275"/>
      <c r="CC79" s="1275"/>
      <c r="CD79" s="1275"/>
      <c r="CE79" s="1275"/>
      <c r="CF79" s="1275">
        <v>9.1</v>
      </c>
      <c r="CG79" s="1275"/>
      <c r="CH79" s="1275"/>
      <c r="CI79" s="1275"/>
      <c r="CJ79" s="1275"/>
      <c r="CK79" s="1275"/>
      <c r="CL79" s="1275"/>
      <c r="CM79" s="1275"/>
      <c r="CN79" s="1275">
        <v>8.9</v>
      </c>
      <c r="CO79" s="1275"/>
      <c r="CP79" s="1275"/>
      <c r="CQ79" s="1275"/>
      <c r="CR79" s="1275"/>
      <c r="CS79" s="1275"/>
      <c r="CT79" s="1275"/>
      <c r="CU79" s="1275"/>
      <c r="CV79" s="1275">
        <v>8.9</v>
      </c>
      <c r="CW79" s="1275"/>
      <c r="CX79" s="1275"/>
      <c r="CY79" s="1275"/>
      <c r="CZ79" s="1275"/>
      <c r="DA79" s="1275"/>
      <c r="DB79" s="1275"/>
      <c r="DC79" s="1275"/>
    </row>
    <row r="80" spans="2:107" ht="13" x14ac:dyDescent="0.2">
      <c r="B80" s="1268"/>
      <c r="G80" s="1280"/>
      <c r="H80" s="1280"/>
      <c r="I80" s="1279"/>
      <c r="J80" s="1279"/>
      <c r="K80" s="1278"/>
      <c r="L80" s="1278"/>
      <c r="M80" s="1278"/>
      <c r="N80" s="1278"/>
      <c r="AN80" s="1277"/>
      <c r="AO80" s="1277"/>
      <c r="AP80" s="1277"/>
      <c r="AQ80" s="1277"/>
      <c r="AR80" s="1277"/>
      <c r="AS80" s="1277"/>
      <c r="AT80" s="1277"/>
      <c r="AU80" s="1277"/>
      <c r="AV80" s="1277"/>
      <c r="AW80" s="1277"/>
      <c r="AX80" s="1277"/>
      <c r="AY80" s="1277"/>
      <c r="AZ80" s="1277"/>
      <c r="BA80" s="1277"/>
      <c r="BB80" s="1276"/>
      <c r="BC80" s="1276"/>
      <c r="BD80" s="1276"/>
      <c r="BE80" s="1276"/>
      <c r="BF80" s="1276"/>
      <c r="BG80" s="1276"/>
      <c r="BH80" s="1276"/>
      <c r="BI80" s="1276"/>
      <c r="BJ80" s="1276"/>
      <c r="BK80" s="1276"/>
      <c r="BL80" s="1276"/>
      <c r="BM80" s="1276"/>
      <c r="BN80" s="1276"/>
      <c r="BO80" s="1276"/>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 x14ac:dyDescent="0.2">
      <c r="B81" s="1268"/>
    </row>
    <row r="82" spans="2:109" ht="16.5" x14ac:dyDescent="0.2">
      <c r="B82" s="1268"/>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ht="13" x14ac:dyDescent="0.2">
      <c r="B83" s="1273"/>
      <c r="C83" s="1272"/>
      <c r="D83" s="1272"/>
      <c r="E83" s="1272"/>
      <c r="F83" s="1272"/>
      <c r="G83" s="1272"/>
      <c r="H83" s="1272"/>
      <c r="I83" s="1272"/>
      <c r="J83" s="1272"/>
      <c r="K83" s="1272"/>
      <c r="L83" s="1272"/>
      <c r="M83" s="1272"/>
      <c r="N83" s="1272"/>
      <c r="O83" s="1272"/>
      <c r="P83" s="1272"/>
      <c r="Q83" s="1272"/>
      <c r="R83" s="1272"/>
      <c r="S83" s="1272"/>
      <c r="T83" s="1272"/>
      <c r="U83" s="1272"/>
      <c r="V83" s="1272"/>
      <c r="W83" s="1272"/>
      <c r="X83" s="1272"/>
      <c r="Y83" s="1272"/>
      <c r="Z83" s="1272"/>
      <c r="AA83" s="1272"/>
      <c r="AB83" s="1272"/>
      <c r="AC83" s="1272"/>
      <c r="AD83" s="1272"/>
      <c r="AE83" s="1272"/>
      <c r="AF83" s="1272"/>
      <c r="AG83" s="1272"/>
      <c r="AH83" s="1272"/>
      <c r="AI83" s="1272"/>
      <c r="AJ83" s="1272"/>
      <c r="AK83" s="1272"/>
      <c r="AL83" s="1272"/>
      <c r="AM83" s="1272"/>
      <c r="AN83" s="1272"/>
      <c r="AO83" s="1272"/>
      <c r="AP83" s="1272"/>
      <c r="AQ83" s="1272"/>
      <c r="AR83" s="1272"/>
      <c r="AS83" s="1272"/>
      <c r="AT83" s="1272"/>
      <c r="AU83" s="1272"/>
      <c r="AV83" s="1272"/>
      <c r="AW83" s="1272"/>
      <c r="AX83" s="1272"/>
      <c r="AY83" s="1272"/>
      <c r="AZ83" s="1272"/>
      <c r="BA83" s="1272"/>
      <c r="BB83" s="1272"/>
      <c r="BC83" s="1272"/>
      <c r="BD83" s="1272"/>
      <c r="BE83" s="1272"/>
      <c r="BF83" s="1272"/>
      <c r="BG83" s="1272"/>
      <c r="BH83" s="1272"/>
      <c r="BI83" s="1272"/>
      <c r="BJ83" s="1272"/>
      <c r="BK83" s="1272"/>
      <c r="BL83" s="1272"/>
      <c r="BM83" s="1272"/>
      <c r="BN83" s="1272"/>
      <c r="BO83" s="1272"/>
      <c r="BP83" s="1272"/>
      <c r="BQ83" s="1272"/>
      <c r="BR83" s="1272"/>
      <c r="BS83" s="1272"/>
      <c r="BT83" s="1272"/>
      <c r="BU83" s="1272"/>
      <c r="BV83" s="1272"/>
      <c r="BW83" s="1272"/>
      <c r="BX83" s="1272"/>
      <c r="BY83" s="1272"/>
      <c r="BZ83" s="1272"/>
      <c r="CA83" s="1272"/>
      <c r="CB83" s="1272"/>
      <c r="CC83" s="1272"/>
      <c r="CD83" s="1272"/>
      <c r="CE83" s="1272"/>
      <c r="CF83" s="1272"/>
      <c r="CG83" s="1272"/>
      <c r="CH83" s="1272"/>
      <c r="CI83" s="1272"/>
      <c r="CJ83" s="1272"/>
      <c r="CK83" s="1272"/>
      <c r="CL83" s="1272"/>
      <c r="CM83" s="1272"/>
      <c r="CN83" s="1272"/>
      <c r="CO83" s="1272"/>
      <c r="CP83" s="1272"/>
      <c r="CQ83" s="1272"/>
      <c r="CR83" s="1272"/>
      <c r="CS83" s="1272"/>
      <c r="CT83" s="1272"/>
      <c r="CU83" s="1272"/>
      <c r="CV83" s="1272"/>
      <c r="CW83" s="1272"/>
      <c r="CX83" s="1272"/>
      <c r="CY83" s="1272"/>
      <c r="CZ83" s="1272"/>
      <c r="DA83" s="1272"/>
      <c r="DB83" s="1272"/>
      <c r="DC83" s="1272"/>
      <c r="DD83" s="1271"/>
    </row>
    <row r="84" spans="2:109" ht="13" x14ac:dyDescent="0.2">
      <c r="DD84" s="1267"/>
      <c r="DE84" s="1267"/>
    </row>
    <row r="85" spans="2:109" ht="13" x14ac:dyDescent="0.2">
      <c r="DD85" s="1267"/>
      <c r="DE85" s="1267"/>
    </row>
    <row r="86" spans="2:109" ht="13" hidden="1" x14ac:dyDescent="0.2">
      <c r="DD86" s="1267"/>
      <c r="DE86" s="1267"/>
    </row>
    <row r="87" spans="2:109" ht="13" hidden="1" x14ac:dyDescent="0.2">
      <c r="K87" s="1270"/>
      <c r="AQ87" s="1270"/>
      <c r="BC87" s="1270"/>
      <c r="BO87" s="1270"/>
      <c r="CA87" s="1270"/>
      <c r="CM87" s="1270"/>
      <c r="CY87" s="1270"/>
      <c r="DD87" s="1267"/>
      <c r="DE87" s="1267"/>
    </row>
    <row r="88" spans="2:109" ht="13" hidden="1" x14ac:dyDescent="0.2">
      <c r="DD88" s="1267"/>
      <c r="DE88" s="1267"/>
    </row>
    <row r="89" spans="2:109" ht="13" hidden="1" x14ac:dyDescent="0.2">
      <c r="DD89" s="1267"/>
      <c r="DE89" s="1267"/>
    </row>
    <row r="90" spans="2:109" ht="13" hidden="1" x14ac:dyDescent="0.2">
      <c r="DD90" s="1267"/>
      <c r="DE90" s="1267"/>
    </row>
    <row r="91" spans="2:109" ht="13" hidden="1" x14ac:dyDescent="0.2">
      <c r="DD91" s="1267"/>
      <c r="DE91" s="1267"/>
    </row>
    <row r="92" spans="2:109" ht="13.5" hidden="1" customHeight="1" x14ac:dyDescent="0.2">
      <c r="DD92" s="1267"/>
      <c r="DE92" s="1267"/>
    </row>
    <row r="93" spans="2:109" ht="13.5" hidden="1" customHeight="1" x14ac:dyDescent="0.2">
      <c r="DD93" s="1267"/>
      <c r="DE93" s="1267"/>
    </row>
    <row r="94" spans="2:109" ht="13.5" hidden="1" customHeight="1" x14ac:dyDescent="0.2">
      <c r="DD94" s="1267"/>
      <c r="DE94" s="1267"/>
    </row>
    <row r="95" spans="2:109" ht="13.5" hidden="1" customHeight="1" x14ac:dyDescent="0.2">
      <c r="DD95" s="1267"/>
      <c r="DE95" s="1267"/>
    </row>
    <row r="96" spans="2:109" ht="13.5" hidden="1" customHeight="1" x14ac:dyDescent="0.2">
      <c r="DD96" s="1267"/>
      <c r="DE96" s="1267"/>
    </row>
    <row r="97" spans="108:109" ht="13.5" hidden="1" customHeight="1" x14ac:dyDescent="0.2">
      <c r="DD97" s="1267"/>
      <c r="DE97" s="1267"/>
    </row>
    <row r="98" spans="108:109" ht="13.5" hidden="1" customHeight="1" x14ac:dyDescent="0.2">
      <c r="DD98" s="1267"/>
      <c r="DE98" s="1267"/>
    </row>
    <row r="99" spans="108:109" ht="13.5" hidden="1" customHeight="1" x14ac:dyDescent="0.2">
      <c r="DD99" s="1267"/>
      <c r="DE99" s="1267"/>
    </row>
    <row r="100" spans="108:109" ht="13.5" hidden="1" customHeight="1" x14ac:dyDescent="0.2">
      <c r="DD100" s="1267"/>
      <c r="DE100" s="1267"/>
    </row>
    <row r="101" spans="108:109" ht="13.5" hidden="1" customHeight="1" x14ac:dyDescent="0.2">
      <c r="DD101" s="1267"/>
      <c r="DE101" s="1267"/>
    </row>
    <row r="102" spans="108:109" ht="13.5" hidden="1" customHeight="1" x14ac:dyDescent="0.2">
      <c r="DD102" s="1267"/>
      <c r="DE102" s="1267"/>
    </row>
    <row r="103" spans="108:109" ht="13.5" hidden="1" customHeight="1" x14ac:dyDescent="0.2">
      <c r="DD103" s="1267"/>
      <c r="DE103" s="1267"/>
    </row>
    <row r="104" spans="108:109" ht="13.5" hidden="1" customHeight="1" x14ac:dyDescent="0.2">
      <c r="DD104" s="1267"/>
      <c r="DE104" s="1267"/>
    </row>
    <row r="105" spans="108:109" ht="13.5" hidden="1" customHeight="1" x14ac:dyDescent="0.2">
      <c r="DD105" s="1267"/>
      <c r="DE105" s="1267"/>
    </row>
    <row r="106" spans="108:109" ht="13.5" hidden="1" customHeight="1" x14ac:dyDescent="0.2">
      <c r="DD106" s="1267"/>
      <c r="DE106" s="1267"/>
    </row>
    <row r="107" spans="108:109" ht="13.5" hidden="1" customHeight="1" x14ac:dyDescent="0.2">
      <c r="DD107" s="1267"/>
      <c r="DE107" s="1267"/>
    </row>
    <row r="108" spans="108:109" ht="13.5" hidden="1" customHeight="1" x14ac:dyDescent="0.2">
      <c r="DD108" s="1267"/>
      <c r="DE108" s="1267"/>
    </row>
    <row r="109" spans="108:109" ht="13.5" hidden="1" customHeight="1" x14ac:dyDescent="0.2">
      <c r="DD109" s="1267"/>
      <c r="DE109" s="1267"/>
    </row>
    <row r="110" spans="108:109" ht="13.5" hidden="1" customHeight="1" x14ac:dyDescent="0.2">
      <c r="DD110" s="1267"/>
      <c r="DE110" s="1267"/>
    </row>
    <row r="111" spans="108:109" ht="13.5" hidden="1" customHeight="1" x14ac:dyDescent="0.2">
      <c r="DD111" s="1267"/>
      <c r="DE111" s="1267"/>
    </row>
    <row r="112" spans="108:109" ht="13.5" hidden="1" customHeight="1" x14ac:dyDescent="0.2">
      <c r="DD112" s="1267"/>
      <c r="DE112" s="1267"/>
    </row>
    <row r="113" spans="108:109" ht="13.5" hidden="1" customHeight="1" x14ac:dyDescent="0.2">
      <c r="DD113" s="1267"/>
      <c r="DE113" s="1267"/>
    </row>
    <row r="114" spans="108:109" ht="13.5" hidden="1" customHeight="1" x14ac:dyDescent="0.2">
      <c r="DD114" s="1267"/>
      <c r="DE114" s="1267"/>
    </row>
    <row r="115" spans="108:109" ht="13.5" hidden="1" customHeight="1" x14ac:dyDescent="0.2">
      <c r="DD115" s="1267"/>
      <c r="DE115" s="1267"/>
    </row>
    <row r="116" spans="108:109" ht="13.5" hidden="1" customHeight="1" x14ac:dyDescent="0.2">
      <c r="DD116" s="1267"/>
      <c r="DE116" s="1267"/>
    </row>
    <row r="117" spans="108:109" ht="13.5" hidden="1" customHeight="1" x14ac:dyDescent="0.2">
      <c r="DD117" s="1267"/>
      <c r="DE117" s="1267"/>
    </row>
    <row r="118" spans="108:109" ht="13.5" hidden="1" customHeight="1" x14ac:dyDescent="0.2">
      <c r="DD118" s="1267"/>
      <c r="DE118" s="1267"/>
    </row>
    <row r="119" spans="108:109" ht="13.5" hidden="1" customHeight="1" x14ac:dyDescent="0.2">
      <c r="DD119" s="1267"/>
      <c r="DE119" s="1267"/>
    </row>
    <row r="120" spans="108:109" ht="13.5" hidden="1" customHeight="1" x14ac:dyDescent="0.2">
      <c r="DD120" s="1267"/>
      <c r="DE120" s="1267"/>
    </row>
    <row r="121" spans="108:109" ht="13.5" hidden="1" customHeight="1" x14ac:dyDescent="0.2">
      <c r="DD121" s="1267"/>
      <c r="DE121" s="1267"/>
    </row>
    <row r="122" spans="108:109" ht="13.5" hidden="1" customHeight="1" x14ac:dyDescent="0.2">
      <c r="DD122" s="1267"/>
      <c r="DE122" s="1267"/>
    </row>
    <row r="123" spans="108:109" ht="13.5" hidden="1" customHeight="1" x14ac:dyDescent="0.2">
      <c r="DD123" s="1267"/>
      <c r="DE123" s="1267"/>
    </row>
    <row r="124" spans="108:109" ht="13.5" hidden="1" customHeight="1" x14ac:dyDescent="0.2">
      <c r="DD124" s="1267"/>
      <c r="DE124" s="1267"/>
    </row>
    <row r="125" spans="108:109" ht="13.5" hidden="1" customHeight="1" x14ac:dyDescent="0.2">
      <c r="DD125" s="1267"/>
      <c r="DE125" s="1267"/>
    </row>
    <row r="126" spans="108:109" ht="13.5" hidden="1" customHeight="1" x14ac:dyDescent="0.2">
      <c r="DD126" s="1267"/>
      <c r="DE126" s="1267"/>
    </row>
    <row r="127" spans="108:109" ht="13.5" hidden="1" customHeight="1" x14ac:dyDescent="0.2">
      <c r="DD127" s="1267"/>
      <c r="DE127" s="1267"/>
    </row>
    <row r="128" spans="108:109" ht="13.5" hidden="1" customHeight="1" x14ac:dyDescent="0.2">
      <c r="DD128" s="1267"/>
      <c r="DE128" s="1267"/>
    </row>
    <row r="129" spans="108:109" ht="13.5" hidden="1" customHeight="1" x14ac:dyDescent="0.2">
      <c r="DD129" s="1267"/>
      <c r="DE129" s="1267"/>
    </row>
    <row r="130" spans="108:109" ht="13.5" hidden="1" customHeight="1" x14ac:dyDescent="0.2">
      <c r="DD130" s="1267"/>
      <c r="DE130" s="1267"/>
    </row>
    <row r="131" spans="108:109" ht="13.5" hidden="1" customHeight="1" x14ac:dyDescent="0.2">
      <c r="DD131" s="1267"/>
      <c r="DE131" s="1267"/>
    </row>
    <row r="132" spans="108:109" ht="13.5" hidden="1" customHeight="1" x14ac:dyDescent="0.2">
      <c r="DD132" s="1267"/>
      <c r="DE132" s="1267"/>
    </row>
    <row r="133" spans="108:109" ht="13.5" hidden="1" customHeight="1" x14ac:dyDescent="0.2">
      <c r="DD133" s="1267"/>
      <c r="DE133" s="1267"/>
    </row>
    <row r="134" spans="108:109" ht="13.5" hidden="1" customHeight="1" x14ac:dyDescent="0.2">
      <c r="DD134" s="1267"/>
      <c r="DE134" s="1267"/>
    </row>
    <row r="135" spans="108:109" ht="13.5" hidden="1" customHeight="1" x14ac:dyDescent="0.2">
      <c r="DD135" s="1267"/>
      <c r="DE135" s="1267"/>
    </row>
    <row r="136" spans="108:109" ht="13.5" hidden="1" customHeight="1" x14ac:dyDescent="0.2">
      <c r="DD136" s="1267"/>
      <c r="DE136" s="1267"/>
    </row>
    <row r="137" spans="108:109" ht="13.5" hidden="1" customHeight="1" x14ac:dyDescent="0.2">
      <c r="DD137" s="1267"/>
      <c r="DE137" s="1267"/>
    </row>
    <row r="138" spans="108:109" ht="13.5" hidden="1" customHeight="1" x14ac:dyDescent="0.2">
      <c r="DD138" s="1267"/>
      <c r="DE138" s="1267"/>
    </row>
    <row r="139" spans="108:109" ht="13.5" hidden="1" customHeight="1" x14ac:dyDescent="0.2">
      <c r="DD139" s="1267"/>
      <c r="DE139" s="1267"/>
    </row>
    <row r="140" spans="108:109" ht="13.5" hidden="1" customHeight="1" x14ac:dyDescent="0.2">
      <c r="DD140" s="1267"/>
      <c r="DE140" s="1267"/>
    </row>
    <row r="141" spans="108:109" ht="13.5" hidden="1" customHeight="1" x14ac:dyDescent="0.2">
      <c r="DD141" s="1267"/>
      <c r="DE141" s="1267"/>
    </row>
    <row r="142" spans="108:109" ht="13.5" hidden="1" customHeight="1" x14ac:dyDescent="0.2">
      <c r="DD142" s="1267"/>
      <c r="DE142" s="1267"/>
    </row>
    <row r="143" spans="108:109" ht="13.5" hidden="1" customHeight="1" x14ac:dyDescent="0.2">
      <c r="DD143" s="1267"/>
      <c r="DE143" s="1267"/>
    </row>
    <row r="144" spans="108:109" ht="13.5" hidden="1" customHeight="1" x14ac:dyDescent="0.2">
      <c r="DD144" s="1267"/>
      <c r="DE144" s="1267"/>
    </row>
    <row r="145" spans="108:109" ht="13.5" hidden="1" customHeight="1" x14ac:dyDescent="0.2">
      <c r="DD145" s="1267"/>
      <c r="DE145" s="1267"/>
    </row>
    <row r="146" spans="108:109" ht="13.5" hidden="1" customHeight="1" x14ac:dyDescent="0.2">
      <c r="DD146" s="1267"/>
      <c r="DE146" s="1267"/>
    </row>
    <row r="147" spans="108:109" ht="13.5" hidden="1" customHeight="1" x14ac:dyDescent="0.2">
      <c r="DD147" s="1267"/>
      <c r="DE147" s="1267"/>
    </row>
    <row r="148" spans="108:109" ht="13.5" hidden="1" customHeight="1" x14ac:dyDescent="0.2">
      <c r="DD148" s="1267"/>
      <c r="DE148" s="1267"/>
    </row>
    <row r="149" spans="108:109" ht="13.5" hidden="1" customHeight="1" x14ac:dyDescent="0.2">
      <c r="DD149" s="1267"/>
      <c r="DE149" s="1267"/>
    </row>
    <row r="150" spans="108:109" ht="13.5" hidden="1" customHeight="1" x14ac:dyDescent="0.2">
      <c r="DD150" s="1267"/>
      <c r="DE150" s="1267"/>
    </row>
    <row r="151" spans="108:109" ht="13.5" hidden="1" customHeight="1" x14ac:dyDescent="0.2">
      <c r="DD151" s="1267"/>
      <c r="DE151" s="1267"/>
    </row>
    <row r="152" spans="108:109" ht="13.5" hidden="1" customHeight="1" x14ac:dyDescent="0.2">
      <c r="DD152" s="1267"/>
      <c r="DE152" s="1267"/>
    </row>
    <row r="153" spans="108:109" ht="13.5" hidden="1" customHeight="1" x14ac:dyDescent="0.2">
      <c r="DD153" s="1267"/>
      <c r="DE153" s="1267"/>
    </row>
    <row r="154" spans="108:109" ht="13.5" hidden="1" customHeight="1" x14ac:dyDescent="0.2">
      <c r="DD154" s="1267"/>
      <c r="DE154" s="1267"/>
    </row>
    <row r="155" spans="108:109" ht="13.5" hidden="1" customHeight="1" x14ac:dyDescent="0.2">
      <c r="DD155" s="1267"/>
      <c r="DE155" s="1267"/>
    </row>
    <row r="156" spans="108:109" ht="13.5" hidden="1" customHeight="1" x14ac:dyDescent="0.2">
      <c r="DD156" s="1267"/>
      <c r="DE156" s="1267"/>
    </row>
    <row r="157" spans="108:109" ht="13.5" hidden="1" customHeight="1" x14ac:dyDescent="0.2">
      <c r="DD157" s="1267"/>
      <c r="DE157" s="1267"/>
    </row>
    <row r="158" spans="108:109" ht="13.5" hidden="1" customHeight="1" x14ac:dyDescent="0.2">
      <c r="DD158" s="1267"/>
      <c r="DE158" s="1267"/>
    </row>
    <row r="159" spans="108:109" ht="13.5" hidden="1" customHeight="1" x14ac:dyDescent="0.2">
      <c r="DD159" s="1267"/>
      <c r="DE159" s="1267"/>
    </row>
    <row r="160" spans="108:109" ht="13.5" hidden="1" customHeight="1" x14ac:dyDescent="0.2">
      <c r="DD160" s="1267"/>
      <c r="DE160" s="126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VEbpZIF9vSD0F23w5DAaiLXzRC7YNUwFKu9RXEMrCTqtf0VIcq0PNFzuPDSRY3igsQ2xelBrYwj4RaROgGqLzQ==" saltValue="nuW3YWsLT5wA2jV4ETAIzw=="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xP7sb5ThqdZXwlfGq++jcUdTuyiq9wMDMrR95grUoO1tBl1+K+GQO+Bf4cAMqoGH/HGKq18L1T27RhlG3l4KDg==" saltValue="hUDlcRsKgzwnB1V3zjJ1r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55" workbookViewId="0"/>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c r="AG59" s="290"/>
      <c r="AH59" s="290"/>
    </row>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561OT2S72hEARqm5piFbmNRkElvE+RnvHYHckiLa/OaiZxe3/TlhIEX+3niuyr9XoOK4Zpl6bhKAVxuqDVrBVg==" saltValue="Zr+AdJbj70SUsdLwESCxN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9" customWidth="1"/>
    <col min="2" max="8" width="13.36328125" style="149" customWidth="1"/>
    <col min="9" max="16384" width="11.08984375" style="149"/>
  </cols>
  <sheetData>
    <row r="1" spans="1:8" x14ac:dyDescent="0.2">
      <c r="A1" s="143"/>
      <c r="B1" s="144"/>
      <c r="C1" s="145"/>
      <c r="D1" s="146"/>
      <c r="E1" s="147"/>
      <c r="F1" s="147"/>
      <c r="G1" s="147"/>
      <c r="H1" s="148"/>
    </row>
    <row r="2" spans="1:8" x14ac:dyDescent="0.2">
      <c r="A2" s="150"/>
      <c r="B2" s="151"/>
      <c r="C2" s="152"/>
      <c r="D2" s="153" t="s">
        <v>52</v>
      </c>
      <c r="E2" s="154"/>
      <c r="F2" s="155" t="s">
        <v>542</v>
      </c>
      <c r="G2" s="156"/>
      <c r="H2" s="157"/>
    </row>
    <row r="3" spans="1:8" x14ac:dyDescent="0.2">
      <c r="A3" s="153" t="s">
        <v>535</v>
      </c>
      <c r="B3" s="158"/>
      <c r="C3" s="159"/>
      <c r="D3" s="160">
        <v>92228</v>
      </c>
      <c r="E3" s="161"/>
      <c r="F3" s="162">
        <v>85205</v>
      </c>
      <c r="G3" s="163"/>
      <c r="H3" s="164"/>
    </row>
    <row r="4" spans="1:8" x14ac:dyDescent="0.2">
      <c r="A4" s="165"/>
      <c r="B4" s="166"/>
      <c r="C4" s="167"/>
      <c r="D4" s="168">
        <v>34078</v>
      </c>
      <c r="E4" s="169"/>
      <c r="F4" s="170">
        <v>38847</v>
      </c>
      <c r="G4" s="171"/>
      <c r="H4" s="172"/>
    </row>
    <row r="5" spans="1:8" x14ac:dyDescent="0.2">
      <c r="A5" s="153" t="s">
        <v>537</v>
      </c>
      <c r="B5" s="158"/>
      <c r="C5" s="159"/>
      <c r="D5" s="160">
        <v>84565</v>
      </c>
      <c r="E5" s="161"/>
      <c r="F5" s="162">
        <v>77577</v>
      </c>
      <c r="G5" s="163"/>
      <c r="H5" s="164"/>
    </row>
    <row r="6" spans="1:8" x14ac:dyDescent="0.2">
      <c r="A6" s="165"/>
      <c r="B6" s="166"/>
      <c r="C6" s="167"/>
      <c r="D6" s="168">
        <v>46286</v>
      </c>
      <c r="E6" s="169"/>
      <c r="F6" s="170">
        <v>40870</v>
      </c>
      <c r="G6" s="171"/>
      <c r="H6" s="172"/>
    </row>
    <row r="7" spans="1:8" x14ac:dyDescent="0.2">
      <c r="A7" s="153" t="s">
        <v>538</v>
      </c>
      <c r="B7" s="158"/>
      <c r="C7" s="159"/>
      <c r="D7" s="160">
        <v>70687</v>
      </c>
      <c r="E7" s="161"/>
      <c r="F7" s="162">
        <v>115123</v>
      </c>
      <c r="G7" s="163"/>
      <c r="H7" s="164"/>
    </row>
    <row r="8" spans="1:8" x14ac:dyDescent="0.2">
      <c r="A8" s="165"/>
      <c r="B8" s="166"/>
      <c r="C8" s="167"/>
      <c r="D8" s="168">
        <v>58687</v>
      </c>
      <c r="E8" s="169"/>
      <c r="F8" s="170">
        <v>46026</v>
      </c>
      <c r="G8" s="171"/>
      <c r="H8" s="172"/>
    </row>
    <row r="9" spans="1:8" x14ac:dyDescent="0.2">
      <c r="A9" s="153" t="s">
        <v>539</v>
      </c>
      <c r="B9" s="158"/>
      <c r="C9" s="159"/>
      <c r="D9" s="160">
        <v>96058</v>
      </c>
      <c r="E9" s="161"/>
      <c r="F9" s="162">
        <v>98899</v>
      </c>
      <c r="G9" s="163"/>
      <c r="H9" s="164"/>
    </row>
    <row r="10" spans="1:8" x14ac:dyDescent="0.2">
      <c r="A10" s="165"/>
      <c r="B10" s="166"/>
      <c r="C10" s="167"/>
      <c r="D10" s="168">
        <v>73883</v>
      </c>
      <c r="E10" s="169"/>
      <c r="F10" s="170">
        <v>43734</v>
      </c>
      <c r="G10" s="171"/>
      <c r="H10" s="172"/>
    </row>
    <row r="11" spans="1:8" x14ac:dyDescent="0.2">
      <c r="A11" s="153" t="s">
        <v>540</v>
      </c>
      <c r="B11" s="158"/>
      <c r="C11" s="159"/>
      <c r="D11" s="160">
        <v>75690</v>
      </c>
      <c r="E11" s="161"/>
      <c r="F11" s="162">
        <v>96462</v>
      </c>
      <c r="G11" s="163"/>
      <c r="H11" s="164"/>
    </row>
    <row r="12" spans="1:8" x14ac:dyDescent="0.2">
      <c r="A12" s="165"/>
      <c r="B12" s="166"/>
      <c r="C12" s="173"/>
      <c r="D12" s="168">
        <v>67633</v>
      </c>
      <c r="E12" s="169"/>
      <c r="F12" s="170">
        <v>39886</v>
      </c>
      <c r="G12" s="171"/>
      <c r="H12" s="172"/>
    </row>
    <row r="13" spans="1:8" x14ac:dyDescent="0.2">
      <c r="A13" s="153"/>
      <c r="B13" s="158"/>
      <c r="C13" s="174"/>
      <c r="D13" s="175">
        <v>83846</v>
      </c>
      <c r="E13" s="176"/>
      <c r="F13" s="177">
        <v>94653</v>
      </c>
      <c r="G13" s="178"/>
      <c r="H13" s="164"/>
    </row>
    <row r="14" spans="1:8" x14ac:dyDescent="0.2">
      <c r="A14" s="165"/>
      <c r="B14" s="166"/>
      <c r="C14" s="167"/>
      <c r="D14" s="168">
        <v>56113</v>
      </c>
      <c r="E14" s="169"/>
      <c r="F14" s="170">
        <v>41873</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12.92</v>
      </c>
      <c r="C19" s="179">
        <f>ROUND(VALUE(SUBSTITUTE(実質収支比率等に係る経年分析!G$48,"▲","-")),2)</f>
        <v>7</v>
      </c>
      <c r="D19" s="179">
        <f>ROUND(VALUE(SUBSTITUTE(実質収支比率等に係る経年分析!H$48,"▲","-")),2)</f>
        <v>8.0299999999999994</v>
      </c>
      <c r="E19" s="179">
        <f>ROUND(VALUE(SUBSTITUTE(実質収支比率等に係る経年分析!I$48,"▲","-")),2)</f>
        <v>4.3499999999999996</v>
      </c>
      <c r="F19" s="179">
        <f>ROUND(VALUE(SUBSTITUTE(実質収支比率等に係る経年分析!J$48,"▲","-")),2)</f>
        <v>5.87</v>
      </c>
    </row>
    <row r="20" spans="1:11" x14ac:dyDescent="0.2">
      <c r="A20" s="179" t="s">
        <v>55</v>
      </c>
      <c r="B20" s="179">
        <f>ROUND(VALUE(SUBSTITUTE(実質収支比率等に係る経年分析!F$47,"▲","-")),2)</f>
        <v>62.64</v>
      </c>
      <c r="C20" s="179">
        <f>ROUND(VALUE(SUBSTITUTE(実質収支比率等に係る経年分析!G$47,"▲","-")),2)</f>
        <v>47.65</v>
      </c>
      <c r="D20" s="179">
        <f>ROUND(VALUE(SUBSTITUTE(実質収支比率等に係る経年分析!H$47,"▲","-")),2)</f>
        <v>49.15</v>
      </c>
      <c r="E20" s="179">
        <f>ROUND(VALUE(SUBSTITUTE(実質収支比率等に係る経年分析!I$47,"▲","-")),2)</f>
        <v>44.87</v>
      </c>
      <c r="F20" s="179">
        <f>ROUND(VALUE(SUBSTITUTE(実質収支比率等に係る経年分析!J$47,"▲","-")),2)</f>
        <v>43.08</v>
      </c>
    </row>
    <row r="21" spans="1:11" x14ac:dyDescent="0.2">
      <c r="A21" s="179" t="s">
        <v>56</v>
      </c>
      <c r="B21" s="179">
        <f>IF(ISNUMBER(VALUE(SUBSTITUTE(実質収支比率等に係る経年分析!F$49,"▲","-"))),ROUND(VALUE(SUBSTITUTE(実質収支比率等に係る経年分析!F$49,"▲","-")),2),NA())</f>
        <v>6.46</v>
      </c>
      <c r="C21" s="179">
        <f>IF(ISNUMBER(VALUE(SUBSTITUTE(実質収支比率等に係る経年分析!G$49,"▲","-"))),ROUND(VALUE(SUBSTITUTE(実質収支比率等に係る経年分析!G$49,"▲","-")),2),NA())</f>
        <v>-11.29</v>
      </c>
      <c r="D21" s="179">
        <f>IF(ISNUMBER(VALUE(SUBSTITUTE(実質収支比率等に係る経年分析!H$49,"▲","-"))),ROUND(VALUE(SUBSTITUTE(実質収支比率等に係る経年分析!H$49,"▲","-")),2),NA())</f>
        <v>1.53</v>
      </c>
      <c r="E21" s="179">
        <f>IF(ISNUMBER(VALUE(SUBSTITUTE(実質収支比率等に係る経年分析!I$49,"▲","-"))),ROUND(VALUE(SUBSTITUTE(実質収支比率等に係る経年分析!I$49,"▲","-")),2),NA())</f>
        <v>-8.6</v>
      </c>
      <c r="F21" s="179">
        <f>IF(ISNUMBER(VALUE(SUBSTITUTE(実質収支比率等に係る経年分析!J$49,"▲","-"))),ROUND(VALUE(SUBSTITUTE(実質収支比率等に係る経年分析!J$49,"▲","-")),2),NA())</f>
        <v>1.84</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9.27</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8.59</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8.5</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8.1300000000000008</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2">
      <c r="A30" s="180" t="str">
        <f>IF(連結実質赤字比率に係る赤字・黒字の構成分析!C$40="",NA(),連結実質赤字比率に係る赤字・黒字の構成分析!C$40)</f>
        <v>浄化槽整備推進事業特別会計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2">
      <c r="A31" s="180" t="str">
        <f>IF(連結実質赤字比率に係る赤字・黒字の構成分析!C$39="",NA(),連結実質赤字比率に係る赤字・黒字の構成分析!C$39)</f>
        <v>農業集落排水特別会計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x14ac:dyDescent="0.2">
      <c r="A32" s="180" t="str">
        <f>IF(連結実質赤字比率に係る赤字・黒字の構成分析!C$38="",NA(),連結実質赤字比率に係る赤字・黒字の構成分析!C$38)</f>
        <v>下水道特別会計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7.0000000000000007E-2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0.02</v>
      </c>
    </row>
    <row r="33" spans="1:16" x14ac:dyDescent="0.2">
      <c r="A33" s="180" t="str">
        <f>IF(連結実質赤字比率に係る赤字・黒字の構成分析!C$37="",NA(),連結実質赤字比率に係る赤字・黒字の構成分析!C$37)</f>
        <v>後期高齢者医療特別会計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0.14000000000000001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7.0000000000000007E-2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7.0000000000000007E-2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0.15</v>
      </c>
    </row>
    <row r="34" spans="1:16" x14ac:dyDescent="0.2">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1.73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1.1399999999999999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1.31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0.01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0.33</v>
      </c>
    </row>
    <row r="35" spans="1:16" x14ac:dyDescent="0.2">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0.13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0.14000000000000001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0.85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2.2200000000000002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2.2400000000000002</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13.61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7.81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8.98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5.44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7.08</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937</v>
      </c>
      <c r="E42" s="181"/>
      <c r="F42" s="181"/>
      <c r="G42" s="181">
        <f>'実質公債費比率（分子）の構造'!L$52</f>
        <v>939</v>
      </c>
      <c r="H42" s="181"/>
      <c r="I42" s="181"/>
      <c r="J42" s="181">
        <f>'実質公債費比率（分子）の構造'!M$52</f>
        <v>950</v>
      </c>
      <c r="K42" s="181"/>
      <c r="L42" s="181"/>
      <c r="M42" s="181">
        <f>'実質公債費比率（分子）の構造'!N$52</f>
        <v>1021</v>
      </c>
      <c r="N42" s="181"/>
      <c r="O42" s="181"/>
      <c r="P42" s="181">
        <f>'実質公債費比率（分子）の構造'!O$52</f>
        <v>1175</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f>'実質公債費比率（分子）の構造'!N$51</f>
        <v>0</v>
      </c>
      <c r="L43" s="181"/>
      <c r="M43" s="181"/>
      <c r="N43" s="181">
        <f>'実質公債費比率（分子）の構造'!O$51</f>
        <v>0</v>
      </c>
      <c r="O43" s="181"/>
      <c r="P43" s="181"/>
    </row>
    <row r="44" spans="1:16" x14ac:dyDescent="0.2">
      <c r="A44" s="181" t="s">
        <v>65</v>
      </c>
      <c r="B44" s="181">
        <f>'実質公債費比率（分子）の構造'!K$50</f>
        <v>57</v>
      </c>
      <c r="C44" s="181"/>
      <c r="D44" s="181"/>
      <c r="E44" s="181">
        <f>'実質公債費比率（分子）の構造'!L$50</f>
        <v>13</v>
      </c>
      <c r="F44" s="181"/>
      <c r="G44" s="181"/>
      <c r="H44" s="181">
        <f>'実質公債費比率（分子）の構造'!M$50</f>
        <v>12</v>
      </c>
      <c r="I44" s="181"/>
      <c r="J44" s="181"/>
      <c r="K44" s="181">
        <f>'実質公債費比率（分子）の構造'!N$50</f>
        <v>12</v>
      </c>
      <c r="L44" s="181"/>
      <c r="M44" s="181"/>
      <c r="N44" s="181">
        <f>'実質公債費比率（分子）の構造'!O$50</f>
        <v>11</v>
      </c>
      <c r="O44" s="181"/>
      <c r="P44" s="181"/>
    </row>
    <row r="45" spans="1:16" x14ac:dyDescent="0.2">
      <c r="A45" s="181" t="s">
        <v>66</v>
      </c>
      <c r="B45" s="181">
        <f>'実質公債費比率（分子）の構造'!K$49</f>
        <v>36</v>
      </c>
      <c r="C45" s="181"/>
      <c r="D45" s="181"/>
      <c r="E45" s="181">
        <f>'実質公債費比率（分子）の構造'!L$49</f>
        <v>32</v>
      </c>
      <c r="F45" s="181"/>
      <c r="G45" s="181"/>
      <c r="H45" s="181">
        <f>'実質公債費比率（分子）の構造'!M$49</f>
        <v>31</v>
      </c>
      <c r="I45" s="181"/>
      <c r="J45" s="181"/>
      <c r="K45" s="181">
        <f>'実質公債費比率（分子）の構造'!N$49</f>
        <v>22</v>
      </c>
      <c r="L45" s="181"/>
      <c r="M45" s="181"/>
      <c r="N45" s="181">
        <f>'実質公債費比率（分子）の構造'!O$49</f>
        <v>119</v>
      </c>
      <c r="O45" s="181"/>
      <c r="P45" s="181"/>
    </row>
    <row r="46" spans="1:16" x14ac:dyDescent="0.2">
      <c r="A46" s="181" t="s">
        <v>67</v>
      </c>
      <c r="B46" s="181">
        <f>'実質公債費比率（分子）の構造'!K$48</f>
        <v>204</v>
      </c>
      <c r="C46" s="181"/>
      <c r="D46" s="181"/>
      <c r="E46" s="181">
        <f>'実質公債費比率（分子）の構造'!L$48</f>
        <v>196</v>
      </c>
      <c r="F46" s="181"/>
      <c r="G46" s="181"/>
      <c r="H46" s="181">
        <f>'実質公債費比率（分子）の構造'!M$48</f>
        <v>211</v>
      </c>
      <c r="I46" s="181"/>
      <c r="J46" s="181"/>
      <c r="K46" s="181">
        <f>'実質公債費比率（分子）の構造'!N$48</f>
        <v>203</v>
      </c>
      <c r="L46" s="181"/>
      <c r="M46" s="181"/>
      <c r="N46" s="181">
        <f>'実質公債費比率（分子）の構造'!O$48</f>
        <v>135</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1013</v>
      </c>
      <c r="C49" s="181"/>
      <c r="D49" s="181"/>
      <c r="E49" s="181">
        <f>'実質公債費比率（分子）の構造'!L$45</f>
        <v>1181</v>
      </c>
      <c r="F49" s="181"/>
      <c r="G49" s="181"/>
      <c r="H49" s="181">
        <f>'実質公債費比率（分子）の構造'!M$45</f>
        <v>1075</v>
      </c>
      <c r="I49" s="181"/>
      <c r="J49" s="181"/>
      <c r="K49" s="181">
        <f>'実質公債費比率（分子）の構造'!N$45</f>
        <v>1151</v>
      </c>
      <c r="L49" s="181"/>
      <c r="M49" s="181"/>
      <c r="N49" s="181">
        <f>'実質公債費比率（分子）の構造'!O$45</f>
        <v>1410</v>
      </c>
      <c r="O49" s="181"/>
      <c r="P49" s="181"/>
    </row>
    <row r="50" spans="1:16" x14ac:dyDescent="0.2">
      <c r="A50" s="181" t="s">
        <v>71</v>
      </c>
      <c r="B50" s="181" t="e">
        <f>NA()</f>
        <v>#N/A</v>
      </c>
      <c r="C50" s="181">
        <f>IF(ISNUMBER('実質公債費比率（分子）の構造'!K$53),'実質公債費比率（分子）の構造'!K$53,NA())</f>
        <v>373</v>
      </c>
      <c r="D50" s="181" t="e">
        <f>NA()</f>
        <v>#N/A</v>
      </c>
      <c r="E50" s="181" t="e">
        <f>NA()</f>
        <v>#N/A</v>
      </c>
      <c r="F50" s="181">
        <f>IF(ISNUMBER('実質公債費比率（分子）の構造'!L$53),'実質公債費比率（分子）の構造'!L$53,NA())</f>
        <v>483</v>
      </c>
      <c r="G50" s="181" t="e">
        <f>NA()</f>
        <v>#N/A</v>
      </c>
      <c r="H50" s="181" t="e">
        <f>NA()</f>
        <v>#N/A</v>
      </c>
      <c r="I50" s="181">
        <f>IF(ISNUMBER('実質公債費比率（分子）の構造'!M$53),'実質公債費比率（分子）の構造'!M$53,NA())</f>
        <v>379</v>
      </c>
      <c r="J50" s="181" t="e">
        <f>NA()</f>
        <v>#N/A</v>
      </c>
      <c r="K50" s="181" t="e">
        <f>NA()</f>
        <v>#N/A</v>
      </c>
      <c r="L50" s="181">
        <f>IF(ISNUMBER('実質公債費比率（分子）の構造'!N$53),'実質公債費比率（分子）の構造'!N$53,NA())</f>
        <v>367</v>
      </c>
      <c r="M50" s="181" t="e">
        <f>NA()</f>
        <v>#N/A</v>
      </c>
      <c r="N50" s="181" t="e">
        <f>NA()</f>
        <v>#N/A</v>
      </c>
      <c r="O50" s="181">
        <f>IF(ISNUMBER('実質公債費比率（分子）の構造'!O$53),'実質公債費比率（分子）の構造'!O$53,NA())</f>
        <v>500</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10024</v>
      </c>
      <c r="E56" s="180"/>
      <c r="F56" s="180"/>
      <c r="G56" s="180">
        <f>'将来負担比率（分子）の構造'!J$52</f>
        <v>10831</v>
      </c>
      <c r="H56" s="180"/>
      <c r="I56" s="180"/>
      <c r="J56" s="180">
        <f>'将来負担比率（分子）の構造'!K$52</f>
        <v>10719</v>
      </c>
      <c r="K56" s="180"/>
      <c r="L56" s="180"/>
      <c r="M56" s="180">
        <f>'将来負担比率（分子）の構造'!L$52</f>
        <v>11225</v>
      </c>
      <c r="N56" s="180"/>
      <c r="O56" s="180"/>
      <c r="P56" s="180">
        <f>'将来負担比率（分子）の構造'!M$52</f>
        <v>11004</v>
      </c>
    </row>
    <row r="57" spans="1:16" x14ac:dyDescent="0.2">
      <c r="A57" s="180" t="s">
        <v>42</v>
      </c>
      <c r="B57" s="180"/>
      <c r="C57" s="180"/>
      <c r="D57" s="180">
        <f>'将来負担比率（分子）の構造'!I$51</f>
        <v>25</v>
      </c>
      <c r="E57" s="180"/>
      <c r="F57" s="180"/>
      <c r="G57" s="180">
        <f>'将来負担比率（分子）の構造'!J$51</f>
        <v>29</v>
      </c>
      <c r="H57" s="180"/>
      <c r="I57" s="180"/>
      <c r="J57" s="180">
        <f>'将来負担比率（分子）の構造'!K$51</f>
        <v>21</v>
      </c>
      <c r="K57" s="180"/>
      <c r="L57" s="180"/>
      <c r="M57" s="180">
        <f>'将来負担比率（分子）の構造'!L$51</f>
        <v>11</v>
      </c>
      <c r="N57" s="180"/>
      <c r="O57" s="180"/>
      <c r="P57" s="180">
        <f>'将来負担比率（分子）の構造'!M$51</f>
        <v>165</v>
      </c>
    </row>
    <row r="58" spans="1:16" x14ac:dyDescent="0.2">
      <c r="A58" s="180" t="s">
        <v>41</v>
      </c>
      <c r="B58" s="180"/>
      <c r="C58" s="180"/>
      <c r="D58" s="180">
        <f>'将来負担比率（分子）の構造'!I$50</f>
        <v>6648</v>
      </c>
      <c r="E58" s="180"/>
      <c r="F58" s="180"/>
      <c r="G58" s="180">
        <f>'将来負担比率（分子）の構造'!J$50</f>
        <v>6674</v>
      </c>
      <c r="H58" s="180"/>
      <c r="I58" s="180"/>
      <c r="J58" s="180">
        <f>'将来負担比率（分子）の構造'!K$50</f>
        <v>6845</v>
      </c>
      <c r="K58" s="180"/>
      <c r="L58" s="180"/>
      <c r="M58" s="180">
        <f>'将来負担比率（分子）の構造'!L$50</f>
        <v>6882</v>
      </c>
      <c r="N58" s="180"/>
      <c r="O58" s="180"/>
      <c r="P58" s="180">
        <f>'将来負担比率（分子）の構造'!M$50</f>
        <v>6227</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f>'将来負担比率（分子）の構造'!M$46</f>
        <v>46</v>
      </c>
      <c r="O61" s="180"/>
      <c r="P61" s="180"/>
    </row>
    <row r="62" spans="1:16" x14ac:dyDescent="0.2">
      <c r="A62" s="180" t="s">
        <v>35</v>
      </c>
      <c r="B62" s="180">
        <f>'将来負担比率（分子）の構造'!I$45</f>
        <v>1973</v>
      </c>
      <c r="C62" s="180"/>
      <c r="D62" s="180"/>
      <c r="E62" s="180">
        <f>'将来負担比率（分子）の構造'!J$45</f>
        <v>1908</v>
      </c>
      <c r="F62" s="180"/>
      <c r="G62" s="180"/>
      <c r="H62" s="180">
        <f>'将来負担比率（分子）の構造'!K$45</f>
        <v>1939</v>
      </c>
      <c r="I62" s="180"/>
      <c r="J62" s="180"/>
      <c r="K62" s="180">
        <f>'将来負担比率（分子）の構造'!L$45</f>
        <v>1710</v>
      </c>
      <c r="L62" s="180"/>
      <c r="M62" s="180"/>
      <c r="N62" s="180">
        <f>'将来負担比率（分子）の構造'!M$45</f>
        <v>1535</v>
      </c>
      <c r="O62" s="180"/>
      <c r="P62" s="180"/>
    </row>
    <row r="63" spans="1:16" x14ac:dyDescent="0.2">
      <c r="A63" s="180" t="s">
        <v>34</v>
      </c>
      <c r="B63" s="180">
        <f>'将来負担比率（分子）の構造'!I$44</f>
        <v>250</v>
      </c>
      <c r="C63" s="180"/>
      <c r="D63" s="180"/>
      <c r="E63" s="180">
        <f>'将来負担比率（分子）の構造'!J$44</f>
        <v>211</v>
      </c>
      <c r="F63" s="180"/>
      <c r="G63" s="180"/>
      <c r="H63" s="180">
        <f>'将来負担比率（分子）の構造'!K$44</f>
        <v>181</v>
      </c>
      <c r="I63" s="180"/>
      <c r="J63" s="180"/>
      <c r="K63" s="180">
        <f>'将来負担比率（分子）の構造'!L$44</f>
        <v>163</v>
      </c>
      <c r="L63" s="180"/>
      <c r="M63" s="180"/>
      <c r="N63" s="180">
        <f>'将来負担比率（分子）の構造'!M$44</f>
        <v>1302</v>
      </c>
      <c r="O63" s="180"/>
      <c r="P63" s="180"/>
    </row>
    <row r="64" spans="1:16" x14ac:dyDescent="0.2">
      <c r="A64" s="180" t="s">
        <v>33</v>
      </c>
      <c r="B64" s="180">
        <f>'将来負担比率（分子）の構造'!I$43</f>
        <v>2161</v>
      </c>
      <c r="C64" s="180"/>
      <c r="D64" s="180"/>
      <c r="E64" s="180">
        <f>'将来負担比率（分子）の構造'!J$43</f>
        <v>1984</v>
      </c>
      <c r="F64" s="180"/>
      <c r="G64" s="180"/>
      <c r="H64" s="180">
        <f>'将来負担比率（分子）の構造'!K$43</f>
        <v>1904</v>
      </c>
      <c r="I64" s="180"/>
      <c r="J64" s="180"/>
      <c r="K64" s="180">
        <f>'将来負担比率（分子）の構造'!L$43</f>
        <v>1586</v>
      </c>
      <c r="L64" s="180"/>
      <c r="M64" s="180"/>
      <c r="N64" s="180">
        <f>'将来負担比率（分子）の構造'!M$43</f>
        <v>1247</v>
      </c>
      <c r="O64" s="180"/>
      <c r="P64" s="180"/>
    </row>
    <row r="65" spans="1:16" x14ac:dyDescent="0.2">
      <c r="A65" s="180" t="s">
        <v>32</v>
      </c>
      <c r="B65" s="180">
        <f>'将来負担比率（分子）の構造'!I$42</f>
        <v>185</v>
      </c>
      <c r="C65" s="180"/>
      <c r="D65" s="180"/>
      <c r="E65" s="180">
        <f>'将来負担比率（分子）の構造'!J$42</f>
        <v>172</v>
      </c>
      <c r="F65" s="180"/>
      <c r="G65" s="180"/>
      <c r="H65" s="180">
        <f>'将来負担比率（分子）の構造'!K$42</f>
        <v>167</v>
      </c>
      <c r="I65" s="180"/>
      <c r="J65" s="180"/>
      <c r="K65" s="180">
        <f>'将来負担比率（分子）の構造'!L$42</f>
        <v>148</v>
      </c>
      <c r="L65" s="180"/>
      <c r="M65" s="180"/>
      <c r="N65" s="180">
        <f>'将来負担比率（分子）の構造'!M$42</f>
        <v>141</v>
      </c>
      <c r="O65" s="180"/>
      <c r="P65" s="180"/>
    </row>
    <row r="66" spans="1:16" x14ac:dyDescent="0.2">
      <c r="A66" s="180" t="s">
        <v>31</v>
      </c>
      <c r="B66" s="180">
        <f>'将来負担比率（分子）の構造'!I$41</f>
        <v>11644</v>
      </c>
      <c r="C66" s="180"/>
      <c r="D66" s="180"/>
      <c r="E66" s="180">
        <f>'将来負担比率（分子）の構造'!J$41</f>
        <v>12355</v>
      </c>
      <c r="F66" s="180"/>
      <c r="G66" s="180"/>
      <c r="H66" s="180">
        <f>'将来負担比率（分子）の構造'!K$41</f>
        <v>12210</v>
      </c>
      <c r="I66" s="180"/>
      <c r="J66" s="180"/>
      <c r="K66" s="180">
        <f>'将来負担比率（分子）の構造'!L$41</f>
        <v>12584</v>
      </c>
      <c r="L66" s="180"/>
      <c r="M66" s="180"/>
      <c r="N66" s="180">
        <f>'将来負担比率（分子）の構造'!M$41</f>
        <v>12464</v>
      </c>
      <c r="O66" s="180"/>
      <c r="P66" s="180"/>
    </row>
    <row r="67" spans="1:16" x14ac:dyDescent="0.2">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3319</v>
      </c>
      <c r="C72" s="184">
        <f>基金残高に係る経年分析!G55</f>
        <v>2946</v>
      </c>
      <c r="D72" s="184">
        <f>基金残高に係る経年分析!H55</f>
        <v>2960</v>
      </c>
    </row>
    <row r="73" spans="1:16" x14ac:dyDescent="0.2">
      <c r="A73" s="183" t="s">
        <v>78</v>
      </c>
      <c r="B73" s="184">
        <f>基金残高に係る経年分析!F56</f>
        <v>932</v>
      </c>
      <c r="C73" s="184">
        <f>基金残高に係る経年分析!G56</f>
        <v>1203</v>
      </c>
      <c r="D73" s="184">
        <f>基金残高に係る経年分析!H56</f>
        <v>705</v>
      </c>
    </row>
    <row r="74" spans="1:16" x14ac:dyDescent="0.2">
      <c r="A74" s="183" t="s">
        <v>79</v>
      </c>
      <c r="B74" s="184">
        <f>基金残高に係る経年分析!F57</f>
        <v>2972</v>
      </c>
      <c r="C74" s="184">
        <f>基金残高に係る経年分析!G57</f>
        <v>3045</v>
      </c>
      <c r="D74" s="184">
        <f>基金残高に係る経年分析!H57</f>
        <v>2891</v>
      </c>
    </row>
  </sheetData>
  <sheetProtection algorithmName="SHA-512" hashValue="YB/e1S2JubFcxNbByYVTsiTpKx4mkmKtkvUq5lhBOJMNyumgPpeRuP/o3KIrNCyK8AD/HTl1yWGBP1UTNfmtuw==" saltValue="JRkvfxg/lsPdnMZwhCS7M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2020-03-17T02:51:02Z</cp:lastPrinted>
  <dcterms:created xsi:type="dcterms:W3CDTF">2020-02-10T05:37:21Z</dcterms:created>
  <dcterms:modified xsi:type="dcterms:W3CDTF">2020-09-21T02:42:39Z</dcterms:modified>
  <cp:category/>
</cp:coreProperties>
</file>