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3税財政G\02財政担当\08財政状況一覧表等\01財政状況資料集\H29決算\06ホームページ用データ\"/>
    </mc:Choice>
  </mc:AlternateContent>
  <bookViews>
    <workbookView xWindow="7560" yWindow="1470" windowWidth="21045" windowHeight="103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E35" i="10" l="1"/>
  <c r="BE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<sst xmlns="http://schemas.openxmlformats.org/spreadsheetml/2006/main" count="1062" uniqueCount="599">
  <si>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</si>
  <si>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</si>
  <si>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</si>
  <si>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</si>
  <si>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</si>
  <si>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</si>
  <si>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</si>
  <si>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</si>
  <si>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</si>
  <si>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</si>
  <si>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</si>
  <si>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</si>
  <si>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</si>
  <si>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</si>
  <si>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</si>
  <si>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</si>
  <si>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</si>
  <si>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</si>
  <si>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</si>
  <si>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</si>
  <si>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</si>
  <si>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</si>
  <si>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</si>
  <si>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</si>
  <si>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</si>
  <si>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</si>
  <si>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</si>
  <si>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</si>
  <si>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</si>
  <si>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</si>
  <si>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</si>
  <si>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</si>
  <si>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</si>
  <si>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</si>
  <si>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</si>
  <si>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</si>
  <si>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</si>
  <si>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</si>
  <si>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</si>
  <si>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</si>
  <si>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</si>
  <si>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</si>
  <si>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</si>
  <si>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</si>
  <si>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</si>
  <si>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</si>
  <si>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</si>
  <si>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</si>
  <si>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</si>
  <si>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</si>
  <si>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</si>
  <si>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</si>
  <si>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</si>
  <si>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</si>
  <si>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</si>
  <si>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</si>
  <si>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</si>
  <si>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</si>
  <si>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</si>
  <si>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</si>
  <si>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</si>
  <si>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</si>
  <si>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</si>
  <si>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</si>
  <si>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</si>
  <si>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</si>
  <si>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</si>
  <si>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</si>
  <si>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</si>
  <si>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</si>
  <si>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</si>
  <si>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</si>
  <si>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</si>
  <si>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</si>
  <si>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</si>
  <si>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</si>
  <si>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</si>
  <si>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</si>
  <si>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</si>
  <si>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</si>
  <si>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</si>
  <si>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</si>
  <si>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</si>
  <si>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</si>
  <si>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</si>
  <si>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</si>
  <si>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</si>
  <si>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</si>
  <si>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</si>
  <si>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</si>
  <si>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</si>
  <si>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</si>
  <si>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</si>
  <si>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</si>
  <si>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</si>
  <si>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</si>
  <si>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</si>
  <si>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</si>
  <si>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</si>
  <si>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</si>
  <si>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</si>
  <si>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</si>
  <si>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</si>
  <si>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</si>
  <si>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</si>
  <si>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</si>
  <si>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</si>
  <si>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</si>
  <si>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</si>
  <si>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</si>
  <si>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</si>
  <si>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</si>
  <si>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</si>
  <si>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</si>
  <si>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</si>
  <si>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</si>
  <si>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</si>
  <si>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</si>
  <si>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</si>
  <si>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</si>
  <si>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</si>
  <si>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</si>
  <si>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</si>
  <si>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</si>
  <si>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</si>
  <si>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</si>
  <si>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</si>
  <si>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</si>
  <si>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</si>
  <si>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</si>
  <si>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</si>
  <si>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</si>
  <si>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</si>
  <si>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</si>
  <si>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</si>
  <si>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</si>
  <si>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</si>
  <si>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</si>
  <si>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</si>
  <si>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</si>
  <si>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</si>
  <si>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</si>
  <si>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</si>
  <si>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</si>
  <si>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</si>
  <si>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</si>
  <si>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</si>
  <si>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</si>
  <si>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</si>
  <si>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</si>
  <si>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</si>
  <si>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</si>
  <si>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</si>
  <si>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</si>
  <si>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</si>
  <si>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</si>
  <si>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</si>
  <si>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</si>
  <si>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</si>
  <si>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</si>
  <si>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</si>
  <si>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</si>
  <si>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</si>
  <si>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</si>
  <si>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</si>
  <si>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</si>
  <si>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</si>
  <si>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</si>
  <si>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</si>
  <si>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</si>
  <si>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</si>
  <si>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</si>
  <si>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</si>
  <si>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</si>
  <si>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</si>
  <si>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</si>
  <si>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</si>
  <si>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</si>
  <si>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</si>
  <si>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</si>
  <si>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</si>
  <si>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</si>
  <si>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</si>
  <si>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</si>
  <si>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</si>
  <si>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</si>
  <si>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</si>
  <si>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</si>
  <si>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</si>
  <si>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</si>
  <si>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</si>
  <si>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</si>
  <si>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</si>
  <si>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</si>
  <si>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</si>
  <si>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</si>
  <si>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</si>
  <si>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</si>
  <si>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</si>
  <si>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</si>
  <si>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</si>
  <si>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</si>
  <si>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</si>
  <si>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</si>
  <si>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</si>
  <si>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</si>
  <si>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</si>
  <si>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</si>
  <si>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</si>
  <si>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</si>
  <si>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香川県まんのう町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</si>
  <si>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</si>
  <si>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</si>
  <si>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</si>
  <si>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</si>
  <si>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</si>
  <si>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</si>
  <si>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</si>
  <si>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</si>
  <si>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</si>
  <si>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</si>
  <si>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</si>
  <si>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</si>
  <si>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</si>
  <si>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</si>
  <si>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</si>
  <si>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</si>
  <si>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</si>
  <si>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</si>
  <si>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</si>
  <si>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</si>
  <si>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</si>
  <si>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</si>
  <si>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</si>
  <si>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</si>
  <si>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</si>
  <si>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</si>
  <si>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</si>
  <si>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</si>
  <si>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</si>
  <si>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</si>
  <si>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</si>
  <si>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</si>
  <si>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</si>
  <si>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</si>
  <si>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</si>
  <si>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</si>
  <si>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</si>
  <si>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</si>
  <si>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</si>
  <si>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</si>
  <si>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</si>
  <si>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</si>
  <si>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</si>
  <si>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</si>
  <si>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</si>
  <si>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</si>
  <si>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</si>
  <si>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</si>
  <si>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</si>
  <si>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</si>
  <si>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</si>
  <si>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</si>
  <si>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</si>
  <si>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</si>
  <si>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</si>
  <si>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</si>
  <si>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</si>
  <si>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</si>
  <si>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</si>
  <si>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</si>
  <si>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</si>
  <si>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</si>
  <si>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</si>
  <si>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</si>
  <si>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</si>
  <si>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</si>
  <si>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</si>
  <si>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</si>
  <si>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</si>
  <si>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</si>
  <si>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</si>
  <si>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</si>
  <si>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</si>
  <si>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</si>
  <si>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</si>
  <si>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</si>
  <si>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</si>
  <si>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</si>
  <si>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</si>
  <si>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</si>
  <si>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</si>
  <si>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</si>
  <si>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</si>
  <si>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</si>
  <si>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</si>
  <si>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</si>
  <si>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</si>
  <si>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</si>
  <si>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</si>
  <si>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</si>
  <si>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</si>
  <si>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</si>
  <si>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</si>
  <si>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</si>
  <si>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</si>
  <si>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</si>
  <si>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</si>
  <si>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</si>
  <si>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</si>
  <si>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</si>
  <si>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</si>
  <si>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</si>
  <si>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</si>
  <si>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</si>
  <si>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</si>
  <si>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</si>
  <si>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</si>
  <si>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</si>
  <si>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</si>
  <si>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</si>
  <si>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</si>
  <si>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</si>
  <si>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</si>
  <si>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</si>
  <si>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</si>
  <si>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</si>
  <si>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</si>
  <si>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</si>
  <si>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</si>
  <si>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</si>
  <si>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</si>
  <si>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</si>
  <si>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</si>
  <si>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</si>
  <si>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</si>
  <si>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</si>
  <si>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</si>
  <si>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</si>
  <si>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</si>
  <si>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</si>
  <si>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</si>
  <si>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</si>
  <si>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</si>
  <si>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</si>
  <si>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</si>
  <si>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</si>
  <si>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</si>
  <si>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</si>
  <si>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</si>
  <si>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</si>
  <si>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</si>
  <si>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</si>
  <si>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</si>
  <si>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</si>
  <si>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</si>
  <si>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</si>
  <si>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</si>
  <si>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</si>
  <si>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香川県まんのう町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</si>
  <si>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</si>
  <si>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</si>
  <si>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</si>
  <si>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</si>
  <si>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</si>
  <si>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</si>
  <si>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</si>
  <si>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</si>
  <si>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</si>
  <si>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</si>
  <si>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</si>
  <si>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</si>
  <si>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</si>
  <si>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</si>
  <si>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</si>
  <si>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</si>
  <si>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</si>
  <si>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</si>
  <si>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</si>
  <si>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</si>
  <si>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</si>
  <si>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</si>
  <si>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</si>
  <si>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</si>
  <si>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</si>
  <si>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</si>
  <si>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</si>
  <si>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</si>
  <si>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</si>
  <si>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</si>
  <si>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</si>
  <si>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</si>
  <si>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</si>
  <si>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</si>
  <si>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</si>
  <si>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</si>
  <si>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</si>
  <si>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</si>
  <si>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</si>
  <si>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</si>
  <si>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</si>
  <si>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</si>
  <si>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</si>
  <si>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浄化槽整備推進事業特別会計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</si>
  <si>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</si>
  <si>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</si>
  <si>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</si>
  <si>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</si>
  <si>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</si>
  <si>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</si>
  <si>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</si>
  <si>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</si>
  <si>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</si>
  <si>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</si>
  <si>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</si>
  <si>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</si>
  <si>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</si>
  <si>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</si>
  <si>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</si>
  <si>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</si>
  <si>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</si>
  <si>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</si>
  <si>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</si>
  <si>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</si>
  <si>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</si>
  <si>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</si>
  <si>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</si>
  <si>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</si>
  <si>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</si>
  <si>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</si>
  <si>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</si>
  <si>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</si>
  <si>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</si>
  <si>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</si>
  <si>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</si>
  <si>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</si>
  <si>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</si>
  <si>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</si>
  <si>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</si>
  <si>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</si>
  <si>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</si>
  <si>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</si>
  <si>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</si>
  <si>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</si>
  <si>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</si>
  <si>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</si>
  <si>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</si>
  <si>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</si>
  <si>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</si>
  <si>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</si>
  <si>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</si>
  <si>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</si>
  <si>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</si>
  <si>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</si>
  <si>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</si>
  <si>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</si>
  <si>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</si>
  <si>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</si>
  <si>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</si>
  <si>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</si>
  <si>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</si>
  <si>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</si>
  <si>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</si>
  <si>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</si>
  <si>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</si>
  <si>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</si>
  <si>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</si>
  <si>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</si>
  <si>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</si>
  <si>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</si>
  <si>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</si>
  <si>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</si>
  <si>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</si>
  <si>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浄化槽整備推進事業特別会計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</si>
  <si>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</si>
  <si>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</si>
  <si>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</si>
  <si>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</si>
  <si>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</si>
  <si>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</si>
  <si>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</si>
  <si>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</si>
  <si>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</si>
  <si>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</si>
  <si>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</si>
  <si>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</si>
  <si>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</si>
  <si>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</si>
  <si>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</si>
  <si>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</si>
  <si>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</si>
  <si>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</si>
  <si>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</si>
  <si>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</si>
  <si>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</si>
  <si>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</si>
  <si>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</si>
  <si>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</si>
  <si>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</si>
  <si>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</si>
  <si>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</si>
  <si>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</si>
  <si>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</si>
  <si>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</si>
  <si>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</si>
  <si>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</si>
  <si>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</si>
  <si>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</si>
  <si>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</si>
  <si>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</si>
  <si>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</si>
  <si>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</si>
  <si>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</si>
  <si>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</si>
  <si>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</si>
  <si>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</si>
  <si>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</si>
  <si>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</si>
  <si>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</si>
  <si>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</si>
  <si>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</si>
  <si>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</si>
  <si>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</si>
  <si>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</si>
  <si>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</si>
  <si>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</si>
  <si>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</si>
  <si>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</si>
  <si>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</si>
  <si>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</si>
  <si>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</si>
  <si>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</si>
  <si>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</si>
  <si>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</si>
  <si>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</si>
  <si>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</si>
  <si>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</si>
  <si>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</si>
  <si>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</si>
  <si>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</si>
  <si>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</si>
  <si>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</si>
  <si>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</si>
  <si>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</si>
  <si>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</si>
  <si>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</si>
  <si>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</si>
  <si>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</si>
  <si>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</si>
  <si>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</si>
  <si>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</si>
  <si>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</si>
  <si>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</si>
  <si>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</si>
  <si>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</si>
  <si>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</si>
  <si>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</si>
  <si>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</si>
  <si>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</si>
  <si>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</si>
  <si>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</si>
  <si>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0.32</t>
  </si>
  <si>
    <t>▲ 11.29</t>
  </si>
  <si>
    <t>▲ 8.60</t>
  </si>
  <si>
    <t>水道事業会計</t>
  </si>
  <si>
    <t>一般会計</t>
  </si>
  <si>
    <t>国民健康保険特別会計</t>
  </si>
  <si>
    <t>後期高齢者医療特別会計</t>
  </si>
  <si>
    <t>下水道特別会計</t>
  </si>
  <si>
    <t>農業集落排水特別会計</t>
  </si>
  <si>
    <t>介護保険特別会計</t>
  </si>
  <si>
    <t>浄化槽整備推進事業特別会計</t>
  </si>
  <si>
    <t>その他会計（赤字）</t>
  </si>
  <si>
    <t>その他会計（黒字）</t>
  </si>
  <si>
    <t>-</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</si>
  <si>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</si>
  <si>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</si>
  <si>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</si>
  <si>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</si>
  <si>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</si>
  <si>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</si>
  <si>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</si>
  <si>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</si>
  <si>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</si>
  <si>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</si>
  <si>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</si>
  <si>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</si>
  <si>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t>
    <phoneticPr fontId="2"/>
  </si>
  <si>
    <t>㈶ことなみ振興公社</t>
  </si>
  <si>
    <t>㈲仲南振興公社</t>
  </si>
  <si>
    <t>㈱グリーンパークまんのう</t>
  </si>
  <si>
    <t>まんのう町土地開発公社</t>
  </si>
  <si>
    <t>-</t>
    <phoneticPr fontId="2"/>
  </si>
  <si>
    <t>子ども未来夢基金</t>
    <phoneticPr fontId="11"/>
  </si>
  <si>
    <t>地域振興基金</t>
    <phoneticPr fontId="11"/>
  </si>
  <si>
    <t>地域福祉基金</t>
    <phoneticPr fontId="11"/>
  </si>
  <si>
    <t>-</t>
    <phoneticPr fontId="2"/>
  </si>
  <si>
    <t>学校教育振興基金</t>
    <phoneticPr fontId="11"/>
  </si>
  <si>
    <t>仲南地区特定特定施設に関する基金</t>
    <rPh sb="0" eb="2">
      <t>チュウナン</t>
    </rPh>
    <rPh sb="2" eb="4">
      <t>チク</t>
    </rPh>
    <rPh sb="4" eb="6">
      <t>トクテイ</t>
    </rPh>
    <rPh sb="6" eb="8">
      <t>トクテイ</t>
    </rPh>
    <rPh sb="8" eb="10">
      <t>シセツ</t>
    </rPh>
    <rPh sb="11" eb="12">
      <t>カン</t>
    </rPh>
    <rPh sb="14" eb="1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</si>
</sst>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AA49-4C84-8E20-1F563E14D5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74643</c:v>
                </c:pt>
                <c:pt idx="1">
                  <c:v>92228</c:v>
                </c:pt>
                <c:pt idx="2">
                  <c:v>84565</c:v>
                </c:pt>
                <c:pt idx="3">
                  <c:v>70687</c:v>
                </c:pt>
                <c:pt idx="4">
                  <c:v>96058</c:v>
                </c:pt>
              </c:numCache>
            </c:numRef>
          </c:val>
          <c:smooth val="0"/>
          <c:extLst xmlns:c16r2="http://schemas.microsoft.com/office/drawing/2015/06/chart">
            <c:ext xmlns:c16="http://schemas.microsoft.com/office/drawing/2014/chart" uri="{C3380CC4-5D6E-409C-BE32-E72D297353CC}">
              <c16:uniqueId val="{00000001-AA49-4C84-8E20-1F563E14D583}"/>
            </c:ext>
          </c:extLst>
        </c:ser>
        <c:dLbls>
          <c:showLegendKey val="0"/>
          <c:showVal val="0"/>
          <c:showCatName val="0"/>
          <c:showSerName val="0"/>
          <c:showPercent val="0"/>
          <c:showBubbleSize val="0"/>
        </c:dLbls>
        <c:marker val="1"/>
        <c:smooth val="0"/>
        <c:axId val="196460768"/>
        <c:axId val="196458808"/>
      </c:lineChart>
      <c:catAx>
        <c:axId val="196460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58808"/>
        <c:crosses val="autoZero"/>
        <c:auto val="1"/>
        <c:lblAlgn val="ctr"/>
        <c:lblOffset val="100"/>
        <c:tickLblSkip val="1"/>
        <c:tickMarkSkip val="1"/>
        <c:noMultiLvlLbl val="0"/>
      </c:catAx>
      <c:valAx>
        <c:axId val="196458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6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7.06</c:v>
                </c:pt>
                <c:pt idx="1">
                  <c:v>12.92</c:v>
                </c:pt>
                <c:pt idx="2">
                  <c:v>7</c:v>
                </c:pt>
                <c:pt idx="3">
                  <c:v>8.0299999999999994</c:v>
                </c:pt>
                <c:pt idx="4">
                  <c:v>4.3499999999999996</c:v>
                </c:pt>
              </c:numCache>
            </c:numRef>
          </c:val>
          <c:extLst xmlns:c16r2="http://schemas.microsoft.com/office/drawing/2015/06/chart">
            <c:ext xmlns:c16="http://schemas.microsoft.com/office/drawing/2014/chart" uri="{C3380CC4-5D6E-409C-BE32-E72D297353CC}">
              <c16:uniqueId val="{00000000-9A1F-4B94-BC9A-A23BC08771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63.56</c:v>
                </c:pt>
                <c:pt idx="1">
                  <c:v>62.64</c:v>
                </c:pt>
                <c:pt idx="2">
                  <c:v>47.65</c:v>
                </c:pt>
                <c:pt idx="3">
                  <c:v>49.15</c:v>
                </c:pt>
                <c:pt idx="4">
                  <c:v>44.87</c:v>
                </c:pt>
              </c:numCache>
            </c:numRef>
          </c:val>
          <c:extLst xmlns:c16r2="http://schemas.microsoft.com/office/drawing/2015/06/chart">
            <c:ext xmlns:c16="http://schemas.microsoft.com/office/drawing/2014/chart" uri="{C3380CC4-5D6E-409C-BE32-E72D297353CC}">
              <c16:uniqueId val="{00000001-9A1F-4B94-BC9A-A23BC087719A}"/>
            </c:ext>
          </c:extLst>
        </c:ser>
        <c:dLbls>
          <c:showLegendKey val="0"/>
          <c:showVal val="0"/>
          <c:showCatName val="0"/>
          <c:showSerName val="0"/>
          <c:showPercent val="0"/>
          <c:showBubbleSize val="0"/>
        </c:dLbls>
        <c:gapWidth val="250"/>
        <c:overlap val="100"/>
        <c:axId val="196461944"/>
        <c:axId val="19646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-0.32</c:v>
                </c:pt>
                <c:pt idx="1">
                  <c:v>6.46</c:v>
                </c:pt>
                <c:pt idx="2">
                  <c:v>-11.29</c:v>
                </c:pt>
                <c:pt idx="3">
                  <c:v>1.53</c:v>
                </c:pt>
                <c:pt idx="4">
                  <c:v>-8.6</c:v>
                </c:pt>
              </c:numCache>
            </c:numRef>
          </c:val>
          <c:smooth val="0"/>
          <c:extLst xmlns:c16r2="http://schemas.microsoft.com/office/drawing/2015/06/chart">
            <c:ext xmlns:c16="http://schemas.microsoft.com/office/drawing/2014/chart" uri="{C3380CC4-5D6E-409C-BE32-E72D297353CC}">
              <c16:uniqueId val="{00000002-9A1F-4B94-BC9A-A23BC087719A}"/>
            </c:ext>
          </c:extLst>
        </c:ser>
        <c:dLbls>
          <c:showLegendKey val="0"/>
          <c:showVal val="0"/>
          <c:showCatName val="0"/>
          <c:showSerName val="0"/>
          <c:showPercent val="0"/>
          <c:showBubbleSize val="0"/>
        </c:dLbls>
        <c:marker val="1"/>
        <c:smooth val="0"/>
        <c:axId val="196461944"/>
        <c:axId val="196462336"/>
      </c:lineChart>
      <c:catAx>
        <c:axId val="19646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462336"/>
        <c:crosses val="autoZero"/>
        <c:auto val="1"/>
        <c:lblAlgn val="ctr"/>
        <c:lblOffset val="100"/>
        <c:tickLblSkip val="1"/>
        <c:tickMarkSkip val="1"/>
        <c:noMultiLvlLbl val="0"/>
      </c:catAx>
      <c:valAx>
        <c:axId val="19646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6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0.2</c:v>
                </c:pt>
                <c:pt idx="4">
                  <c:v>#N/A</c:v>
                </c:pt>
                <c:pt idx="5">
                  <c:v>0.2</c:v>
                </c:pt>
                <c:pt idx="6">
                  <c:v>#N/A</c:v>
                </c:pt>
                <c:pt idx="7">
                  <c:v>0.53</c:v>
                </c:pt>
                <c:pt idx="8">
                  <c:v>0</c:v>
                </c:pt>
                <c:pt idx="9">
                  <c:v>0</c:v>
                </c:pt>
              </c:numCache>
            </c:numRef>
          </c:val>
          <c:extLst xmlns:c16r2="http://schemas.microsoft.com/office/drawing/2015/06/chart">
            <c:ext xmlns:c16="http://schemas.microsoft.com/office/drawing/2014/chart" uri="{C3380CC4-5D6E-409C-BE32-E72D297353CC}">
              <c16:uniqueId val="{00000000-581E-43C5-8889-2FDD7832C9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1E-43C5-8889-2FDD7832C972}"/>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81E-43C5-8889-2FDD7832C97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0.73</c:v>
                </c:pt>
                <c:pt idx="2">
                  <c:v>#N/A</c:v>
                </c:pt>
                <c:pt idx="3">
                  <c:v>1.73</c:v>
                </c:pt>
                <c:pt idx="4">
                  <c:v>#N/A</c:v>
                </c:pt>
                <c:pt idx="5">
                  <c:v>1.1399999999999999</c:v>
                </c:pt>
                <c:pt idx="6">
                  <c:v>#N/A</c:v>
                </c:pt>
                <c:pt idx="7">
                  <c:v>1.31</c:v>
                </c:pt>
                <c:pt idx="8">
                  <c:v>#N/A</c:v>
                </c:pt>
                <c:pt idx="9">
                  <c:v>0.01</c:v>
                </c:pt>
              </c:numCache>
            </c:numRef>
          </c:val>
          <c:extLst xmlns:c16r2="http://schemas.microsoft.com/office/drawing/2015/06/chart">
            <c:ext xmlns:c16="http://schemas.microsoft.com/office/drawing/2014/chart" uri="{C3380CC4-5D6E-409C-BE32-E72D297353CC}">
              <c16:uniqueId val="{00000003-581E-43C5-8889-2FDD7832C972}"/>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581E-43C5-8889-2FDD7832C972}"/>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0.03</c:v>
                </c:pt>
                <c:pt idx="4">
                  <c:v>#N/A</c:v>
                </c:pt>
                <c:pt idx="5">
                  <c:v>0.04</c:v>
                </c:pt>
                <c:pt idx="6">
                  <c:v>#N/A</c:v>
                </c:pt>
                <c:pt idx="7">
                  <c:v>0.11</c:v>
                </c:pt>
                <c:pt idx="8">
                  <c:v>#N/A</c:v>
                </c:pt>
                <c:pt idx="9">
                  <c:v>7.0000000000000007E-2</c:v>
                </c:pt>
              </c:numCache>
            </c:numRef>
          </c:val>
          <c:extLst xmlns:c16r2="http://schemas.microsoft.com/office/drawing/2015/06/chart">
            <c:ext xmlns:c16="http://schemas.microsoft.com/office/drawing/2014/chart" uri="{C3380CC4-5D6E-409C-BE32-E72D297353CC}">
              <c16:uniqueId val="{00000005-581E-43C5-8889-2FDD7832C97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0.14000000000000001</c:v>
                </c:pt>
                <c:pt idx="4">
                  <c:v>#N/A</c:v>
                </c:pt>
                <c:pt idx="5">
                  <c:v>7.0000000000000007E-2</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6-581E-43C5-8889-2FDD7832C9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0.35</c:v>
                </c:pt>
                <c:pt idx="2">
                  <c:v>#N/A</c:v>
                </c:pt>
                <c:pt idx="3">
                  <c:v>0.13</c:v>
                </c:pt>
                <c:pt idx="4">
                  <c:v>#N/A</c:v>
                </c:pt>
                <c:pt idx="5">
                  <c:v>0.14000000000000001</c:v>
                </c:pt>
                <c:pt idx="6">
                  <c:v>#N/A</c:v>
                </c:pt>
                <c:pt idx="7">
                  <c:v>0.85</c:v>
                </c:pt>
                <c:pt idx="8">
                  <c:v>#N/A</c:v>
                </c:pt>
                <c:pt idx="9">
                  <c:v>2.2200000000000002</c:v>
                </c:pt>
              </c:numCache>
            </c:numRef>
          </c:val>
          <c:extLst xmlns:c16r2="http://schemas.microsoft.com/office/drawing/2015/06/chart">
            <c:ext xmlns:c16="http://schemas.microsoft.com/office/drawing/2014/chart" uri="{C3380CC4-5D6E-409C-BE32-E72D297353CC}">
              <c16:uniqueId val="{00000007-581E-43C5-8889-2FDD7832C9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7.49</c:v>
                </c:pt>
                <c:pt idx="2">
                  <c:v>#N/A</c:v>
                </c:pt>
                <c:pt idx="3">
                  <c:v>13.61</c:v>
                </c:pt>
                <c:pt idx="4">
                  <c:v>#N/A</c:v>
                </c:pt>
                <c:pt idx="5">
                  <c:v>7.81</c:v>
                </c:pt>
                <c:pt idx="6">
                  <c:v>#N/A</c:v>
                </c:pt>
                <c:pt idx="7">
                  <c:v>8.98</c:v>
                </c:pt>
                <c:pt idx="8">
                  <c:v>#N/A</c:v>
                </c:pt>
                <c:pt idx="9">
                  <c:v>5.44</c:v>
                </c:pt>
              </c:numCache>
            </c:numRef>
          </c:val>
          <c:extLst xmlns:c16r2="http://schemas.microsoft.com/office/drawing/2015/06/chart">
            <c:ext xmlns:c16="http://schemas.microsoft.com/office/drawing/2014/chart" uri="{C3380CC4-5D6E-409C-BE32-E72D297353CC}">
              <c16:uniqueId val="{00000008-581E-43C5-8889-2FDD7832C9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9.26</c:v>
                </c:pt>
                <c:pt idx="2">
                  <c:v>#N/A</c:v>
                </c:pt>
                <c:pt idx="3">
                  <c:v>9.07</c:v>
                </c:pt>
                <c:pt idx="4">
                  <c:v>#N/A</c:v>
                </c:pt>
                <c:pt idx="5">
                  <c:v>8.3800000000000008</c:v>
                </c:pt>
                <c:pt idx="6">
                  <c:v>#N/A</c:v>
                </c:pt>
                <c:pt idx="7">
                  <c:v>7.96</c:v>
                </c:pt>
                <c:pt idx="8">
                  <c:v>#N/A</c:v>
                </c:pt>
                <c:pt idx="9">
                  <c:v>8.1300000000000008</c:v>
                </c:pt>
              </c:numCache>
            </c:numRef>
          </c:val>
          <c:extLst xmlns:c16r2="http://schemas.microsoft.com/office/drawing/2015/06/chart">
            <c:ext xmlns:c16="http://schemas.microsoft.com/office/drawing/2014/chart" uri="{C3380CC4-5D6E-409C-BE32-E72D297353CC}">
              <c16:uniqueId val="{00000009-581E-43C5-8889-2FDD7832C972}"/>
            </c:ext>
          </c:extLst>
        </c:ser>
        <c:dLbls>
          <c:showLegendKey val="0"/>
          <c:showVal val="0"/>
          <c:showCatName val="0"/>
          <c:showSerName val="0"/>
          <c:showPercent val="0"/>
          <c:showBubbleSize val="0"/>
        </c:dLbls>
        <c:gapWidth val="150"/>
        <c:overlap val="100"/>
        <c:axId val="196459592"/>
        <c:axId val="196459984"/>
      </c:barChart>
      <c:catAx>
        <c:axId val="19645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459984"/>
        <c:crosses val="autoZero"/>
        <c:auto val="1"/>
        <c:lblAlgn val="ctr"/>
        <c:lblOffset val="100"/>
        <c:tickLblSkip val="1"/>
        <c:tickMarkSkip val="1"/>
        <c:noMultiLvlLbl val="0"/>
      </c:catAx>
      <c:valAx>
        <c:axId val="19645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59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774</c:v>
                </c:pt>
                <c:pt idx="5">
                  <c:v>937</c:v>
                </c:pt>
                <c:pt idx="8">
                  <c:v>939</c:v>
                </c:pt>
                <c:pt idx="11">
                  <c:v>950</c:v>
                </c:pt>
                <c:pt idx="14">
                  <c:v>1021</c:v>
                </c:pt>
              </c:numCache>
            </c:numRef>
          </c:val>
          <c:extLst xmlns:c16r2="http://schemas.microsoft.com/office/drawing/2015/06/chart">
            <c:ext xmlns:c16="http://schemas.microsoft.com/office/drawing/2014/chart" uri="{C3380CC4-5D6E-409C-BE32-E72D297353CC}">
              <c16:uniqueId val="{00000000-7301-4706-A915-5E11CBAE3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301-4706-A915-5E11CBAE3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152</c:v>
                </c:pt>
                <c:pt idx="3">
                  <c:v>57</c:v>
                </c:pt>
                <c:pt idx="6">
                  <c:v>13</c:v>
                </c:pt>
                <c:pt idx="9">
                  <c:v>12</c:v>
                </c:pt>
                <c:pt idx="12">
                  <c:v>12</c:v>
                </c:pt>
              </c:numCache>
            </c:numRef>
          </c:val>
          <c:extLst xmlns:c16r2="http://schemas.microsoft.com/office/drawing/2015/06/chart">
            <c:ext xmlns:c16="http://schemas.microsoft.com/office/drawing/2014/chart" uri="{C3380CC4-5D6E-409C-BE32-E72D297353CC}">
              <c16:uniqueId val="{00000002-7301-4706-A915-5E11CBAE3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36</c:v>
                </c:pt>
                <c:pt idx="6">
                  <c:v>32</c:v>
                </c:pt>
                <c:pt idx="9">
                  <c:v>31</c:v>
                </c:pt>
                <c:pt idx="12">
                  <c:v>22</c:v>
                </c:pt>
              </c:numCache>
            </c:numRef>
          </c:val>
          <c:extLst xmlns:c16r2="http://schemas.microsoft.com/office/drawing/2015/06/chart">
            <c:ext xmlns:c16="http://schemas.microsoft.com/office/drawing/2014/chart" uri="{C3380CC4-5D6E-409C-BE32-E72D297353CC}">
              <c16:uniqueId val="{00000003-7301-4706-A915-5E11CBAE3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209</c:v>
                </c:pt>
                <c:pt idx="3">
                  <c:v>204</c:v>
                </c:pt>
                <c:pt idx="6">
                  <c:v>196</c:v>
                </c:pt>
                <c:pt idx="9">
                  <c:v>211</c:v>
                </c:pt>
                <c:pt idx="12">
                  <c:v>203</c:v>
                </c:pt>
              </c:numCache>
            </c:numRef>
          </c:val>
          <c:extLst xmlns:c16r2="http://schemas.microsoft.com/office/drawing/2015/06/chart">
            <c:ext xmlns:c16="http://schemas.microsoft.com/office/drawing/2014/chart" uri="{C3380CC4-5D6E-409C-BE32-E72D297353CC}">
              <c16:uniqueId val="{00000004-7301-4706-A915-5E11CBAE3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01-4706-A915-5E11CBAE3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301-4706-A915-5E11CBAE3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1012</c:v>
                </c:pt>
                <c:pt idx="3">
                  <c:v>1013</c:v>
                </c:pt>
                <c:pt idx="6">
                  <c:v>1181</c:v>
                </c:pt>
                <c:pt idx="9">
                  <c:v>1075</c:v>
                </c:pt>
                <c:pt idx="12">
                  <c:v>1151</c:v>
                </c:pt>
              </c:numCache>
            </c:numRef>
          </c:val>
          <c:extLst xmlns:c16r2="http://schemas.microsoft.com/office/drawing/2015/06/chart">
            <c:ext xmlns:c16="http://schemas.microsoft.com/office/drawing/2014/chart" uri="{C3380CC4-5D6E-409C-BE32-E72D297353CC}">
              <c16:uniqueId val="{00000007-7301-4706-A915-5E11CBAE3275}"/>
            </c:ext>
          </c:extLst>
        </c:ser>
        <c:dLbls>
          <c:showLegendKey val="0"/>
          <c:showVal val="0"/>
          <c:showCatName val="0"/>
          <c:showSerName val="0"/>
          <c:showPercent val="0"/>
          <c:showBubbleSize val="0"/>
        </c:dLbls>
        <c:gapWidth val="100"/>
        <c:overlap val="100"/>
        <c:axId val="196299352"/>
        <c:axId val="196304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639</c:v>
                </c:pt>
                <c:pt idx="2">
                  <c:v>#N/A</c:v>
                </c:pt>
                <c:pt idx="3">
                  <c:v>#N/A</c:v>
                </c:pt>
                <c:pt idx="4">
                  <c:v>373</c:v>
                </c:pt>
                <c:pt idx="5">
                  <c:v>#N/A</c:v>
                </c:pt>
                <c:pt idx="6">
                  <c:v>#N/A</c:v>
                </c:pt>
                <c:pt idx="7">
                  <c:v>483</c:v>
                </c:pt>
                <c:pt idx="8">
                  <c:v>#N/A</c:v>
                </c:pt>
                <c:pt idx="9">
                  <c:v>#N/A</c:v>
                </c:pt>
                <c:pt idx="10">
                  <c:v>379</c:v>
                </c:pt>
                <c:pt idx="11">
                  <c:v>#N/A</c:v>
                </c:pt>
                <c:pt idx="12">
                  <c:v>#N/A</c:v>
                </c:pt>
                <c:pt idx="13">
                  <c:v>367</c:v>
                </c:pt>
                <c:pt idx="14">
                  <c:v>#N/A</c:v>
                </c:pt>
              </c:numCache>
            </c:numRef>
          </c:val>
          <c:smooth val="0"/>
          <c:extLst xmlns:c16r2="http://schemas.microsoft.com/office/drawing/2015/06/chart">
            <c:ext xmlns:c16="http://schemas.microsoft.com/office/drawing/2014/chart" uri="{C3380CC4-5D6E-409C-BE32-E72D297353CC}">
              <c16:uniqueId val="{00000008-7301-4706-A915-5E11CBAE3275}"/>
            </c:ext>
          </c:extLst>
        </c:ser>
        <c:dLbls>
          <c:showLegendKey val="0"/>
          <c:showVal val="0"/>
          <c:showCatName val="0"/>
          <c:showSerName val="0"/>
          <c:showPercent val="0"/>
          <c:showBubbleSize val="0"/>
        </c:dLbls>
        <c:marker val="1"/>
        <c:smooth val="0"/>
        <c:axId val="196299352"/>
        <c:axId val="196304056"/>
      </c:lineChart>
      <c:catAx>
        <c:axId val="19629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304056"/>
        <c:crosses val="autoZero"/>
        <c:auto val="1"/>
        <c:lblAlgn val="ctr"/>
        <c:lblOffset val="100"/>
        <c:tickLblSkip val="1"/>
        <c:tickMarkSkip val="1"/>
        <c:noMultiLvlLbl val="0"/>
      </c:catAx>
      <c:valAx>
        <c:axId val="19630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9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9579</c:v>
                </c:pt>
                <c:pt idx="5">
                  <c:v>10024</c:v>
                </c:pt>
                <c:pt idx="8">
                  <c:v>10831</c:v>
                </c:pt>
                <c:pt idx="11">
                  <c:v>10719</c:v>
                </c:pt>
                <c:pt idx="14">
                  <c:v>11225</c:v>
                </c:pt>
              </c:numCache>
            </c:numRef>
          </c:val>
          <c:extLst xmlns:c16r2="http://schemas.microsoft.com/office/drawing/2015/06/chart">
            <c:ext xmlns:c16="http://schemas.microsoft.com/office/drawing/2014/chart" uri="{C3380CC4-5D6E-409C-BE32-E72D297353CC}">
              <c16:uniqueId val="{00000000-90F0-49BA-82F1-D21567E198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c:v>
                </c:pt>
                <c:pt idx="5">
                  <c:v>25</c:v>
                </c:pt>
                <c:pt idx="8">
                  <c:v>29</c:v>
                </c:pt>
                <c:pt idx="11">
                  <c:v>21</c:v>
                </c:pt>
                <c:pt idx="14">
                  <c:v>11</c:v>
                </c:pt>
              </c:numCache>
            </c:numRef>
          </c:val>
          <c:extLst xmlns:c16r2="http://schemas.microsoft.com/office/drawing/2015/06/chart">
            <c:ext xmlns:c16="http://schemas.microsoft.com/office/drawing/2014/chart" uri="{C3380CC4-5D6E-409C-BE32-E72D297353CC}">
              <c16:uniqueId val="{00000001-90F0-49BA-82F1-D21567E198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6268</c:v>
                </c:pt>
                <c:pt idx="5">
                  <c:v>6648</c:v>
                </c:pt>
                <c:pt idx="8">
                  <c:v>6674</c:v>
                </c:pt>
                <c:pt idx="11">
                  <c:v>6845</c:v>
                </c:pt>
                <c:pt idx="14">
                  <c:v>6882</c:v>
                </c:pt>
              </c:numCache>
            </c:numRef>
          </c:val>
          <c:extLst xmlns:c16r2="http://schemas.microsoft.com/office/drawing/2015/06/chart">
            <c:ext xmlns:c16="http://schemas.microsoft.com/office/drawing/2014/chart" uri="{C3380CC4-5D6E-409C-BE32-E72D297353CC}">
              <c16:uniqueId val="{00000002-90F0-49BA-82F1-D21567E198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F0-49BA-82F1-D21567E198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F0-49BA-82F1-D21567E198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F0-49BA-82F1-D21567E198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2113</c:v>
                </c:pt>
                <c:pt idx="3">
                  <c:v>1973</c:v>
                </c:pt>
                <c:pt idx="6">
                  <c:v>1908</c:v>
                </c:pt>
                <c:pt idx="9">
                  <c:v>1939</c:v>
                </c:pt>
                <c:pt idx="12">
                  <c:v>1710</c:v>
                </c:pt>
              </c:numCache>
            </c:numRef>
          </c:val>
          <c:extLst xmlns:c16r2="http://schemas.microsoft.com/office/drawing/2015/06/chart">
            <c:ext xmlns:c16="http://schemas.microsoft.com/office/drawing/2014/chart" uri="{C3380CC4-5D6E-409C-BE32-E72D297353CC}">
              <c16:uniqueId val="{00000006-90F0-49BA-82F1-D21567E198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251</c:v>
                </c:pt>
                <c:pt idx="3">
                  <c:v>250</c:v>
                </c:pt>
                <c:pt idx="6">
                  <c:v>211</c:v>
                </c:pt>
                <c:pt idx="9">
                  <c:v>181</c:v>
                </c:pt>
                <c:pt idx="12">
                  <c:v>163</c:v>
                </c:pt>
              </c:numCache>
            </c:numRef>
          </c:val>
          <c:extLst xmlns:c16r2="http://schemas.microsoft.com/office/drawing/2015/06/chart">
            <c:ext xmlns:c16="http://schemas.microsoft.com/office/drawing/2014/chart" uri="{C3380CC4-5D6E-409C-BE32-E72D297353CC}">
              <c16:uniqueId val="{00000007-90F0-49BA-82F1-D21567E198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2338</c:v>
                </c:pt>
                <c:pt idx="3">
                  <c:v>2161</c:v>
                </c:pt>
                <c:pt idx="6">
                  <c:v>1984</c:v>
                </c:pt>
                <c:pt idx="9">
                  <c:v>1904</c:v>
                </c:pt>
                <c:pt idx="12">
                  <c:v>1586</c:v>
                </c:pt>
              </c:numCache>
            </c:numRef>
          </c:val>
          <c:extLst xmlns:c16r2="http://schemas.microsoft.com/office/drawing/2015/06/chart">
            <c:ext xmlns:c16="http://schemas.microsoft.com/office/drawing/2014/chart" uri="{C3380CC4-5D6E-409C-BE32-E72D297353CC}">
              <c16:uniqueId val="{00000008-90F0-49BA-82F1-D21567E198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208</c:v>
                </c:pt>
                <c:pt idx="3">
                  <c:v>185</c:v>
                </c:pt>
                <c:pt idx="6">
                  <c:v>172</c:v>
                </c:pt>
                <c:pt idx="9">
                  <c:v>167</c:v>
                </c:pt>
                <c:pt idx="12">
                  <c:v>148</c:v>
                </c:pt>
              </c:numCache>
            </c:numRef>
          </c:val>
          <c:extLst xmlns:c16r2="http://schemas.microsoft.com/office/drawing/2015/06/chart">
            <c:ext xmlns:c16="http://schemas.microsoft.com/office/drawing/2014/chart" uri="{C3380CC4-5D6E-409C-BE32-E72D297353CC}">
              <c16:uniqueId val="{00000009-90F0-49BA-82F1-D21567E198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11183</c:v>
                </c:pt>
                <c:pt idx="3">
                  <c:v>11644</c:v>
                </c:pt>
                <c:pt idx="6">
                  <c:v>12355</c:v>
                </c:pt>
                <c:pt idx="9">
                  <c:v>12210</c:v>
                </c:pt>
                <c:pt idx="12">
                  <c:v>12584</c:v>
                </c:pt>
              </c:numCache>
            </c:numRef>
          </c:val>
          <c:extLst xmlns:c16r2="http://schemas.microsoft.com/office/drawing/2015/06/chart">
            <c:ext xmlns:c16="http://schemas.microsoft.com/office/drawing/2014/chart" uri="{C3380CC4-5D6E-409C-BE32-E72D297353CC}">
              <c16:uniqueId val="{0000000A-90F0-49BA-82F1-D21567E19886}"/>
            </c:ext>
          </c:extLst>
        </c:ser>
        <c:dLbls>
          <c:showLegendKey val="0"/>
          <c:showVal val="0"/>
          <c:showCatName val="0"/>
          <c:showSerName val="0"/>
          <c:showPercent val="0"/>
          <c:showBubbleSize val="0"/>
        </c:dLbls>
        <c:gapWidth val="100"/>
        <c:overlap val="100"/>
        <c:axId val="196298960"/>
        <c:axId val="19630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0F0-49BA-82F1-D21567E19886}"/>
            </c:ext>
          </c:extLst>
        </c:ser>
        <c:dLbls>
          <c:showLegendKey val="0"/>
          <c:showVal val="0"/>
          <c:showCatName val="0"/>
          <c:showSerName val="0"/>
          <c:showPercent val="0"/>
          <c:showBubbleSize val="0"/>
        </c:dLbls>
        <c:marker val="1"/>
        <c:smooth val="0"/>
        <c:axId val="196298960"/>
        <c:axId val="196303664"/>
      </c:lineChart>
      <c:catAx>
        <c:axId val="19629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303664"/>
        <c:crosses val="autoZero"/>
        <c:auto val="1"/>
        <c:lblAlgn val="ctr"/>
        <c:lblOffset val="100"/>
        <c:tickLblSkip val="1"/>
        <c:tickMarkSkip val="1"/>
        <c:noMultiLvlLbl val="0"/>
      </c:catAx>
      <c:valAx>
        <c:axId val="19630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9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3277</c:v>
                </c:pt>
                <c:pt idx="1">
                  <c:v>3319</c:v>
                </c:pt>
                <c:pt idx="2">
                  <c:v>2996</c:v>
                </c:pt>
              </c:numCache>
            </c:numRef>
          </c:val>
          <c:extLst xmlns:c16r2="http://schemas.microsoft.com/office/drawing/2015/06/chart">
            <c:ext xmlns:c16="http://schemas.microsoft.com/office/drawing/2014/chart" uri="{C3380CC4-5D6E-409C-BE32-E72D297353CC}">
              <c16:uniqueId val="{00000000-7BBD-404E-8195-2472F92792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930</c:v>
                </c:pt>
                <c:pt idx="1">
                  <c:v>932</c:v>
                </c:pt>
                <c:pt idx="2">
                  <c:v>1203</c:v>
                </c:pt>
              </c:numCache>
            </c:numRef>
          </c:val>
          <c:extLst xmlns:c16r2="http://schemas.microsoft.com/office/drawing/2015/06/chart">
            <c:ext xmlns:c16="http://schemas.microsoft.com/office/drawing/2014/chart" uri="{C3380CC4-5D6E-409C-BE32-E72D297353CC}">
              <c16:uniqueId val="{00000001-7BBD-404E-8195-2472F92792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2841</c:v>
                </c:pt>
                <c:pt idx="1">
                  <c:v>2972</c:v>
                </c:pt>
                <c:pt idx="2">
                  <c:v>3053</c:v>
                </c:pt>
              </c:numCache>
            </c:numRef>
          </c:val>
          <c:extLst xmlns:c16r2="http://schemas.microsoft.com/office/drawing/2015/06/chart">
            <c:ext xmlns:c16="http://schemas.microsoft.com/office/drawing/2014/chart" uri="{C3380CC4-5D6E-409C-BE32-E72D297353CC}">
              <c16:uniqueId val="{00000002-7BBD-404E-8195-2472F9279299}"/>
            </c:ext>
          </c:extLst>
        </c:ser>
        <c:dLbls>
          <c:showLegendKey val="0"/>
          <c:showVal val="0"/>
          <c:showCatName val="0"/>
          <c:showSerName val="0"/>
          <c:showPercent val="0"/>
          <c:showBubbleSize val="0"/>
        </c:dLbls>
        <c:gapWidth val="120"/>
        <c:overlap val="100"/>
        <c:axId val="196300528"/>
        <c:axId val="196304448"/>
      </c:barChart>
      <c:catAx>
        <c:axId val="19630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304448"/>
        <c:crosses val="autoZero"/>
        <c:auto val="1"/>
        <c:lblAlgn val="ctr"/>
        <c:lblOffset val="100"/>
        <c:tickLblSkip val="1"/>
        <c:tickMarkSkip val="1"/>
        <c:noMultiLvlLbl val="0"/>
      </c:catAx>
      <c:valAx>
        <c:axId val="19630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30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18,934
18,788
194.45
11,518,416
11,191,911
290,701
6,677,211
12,583,582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前後で推移しているが、人口減少や少子高齢化に加え、町内に基盤となる産業がないこと等から、財政基盤が脆弱であり、類似団体平均をかなり下回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類似団体平均を下回ってはいるが、依然として</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以上の高い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75692</xdr:rowOff>
    </xdr:to>
    <xdr:cxnSp macro="">
      <xdr:nvCxnSpPr>
        <xdr:cNvPr id="132" name="直線コネクタ 131"/>
        <xdr:cNvCxnSpPr/>
      </xdr:nvCxnSpPr>
      <xdr:spPr>
        <a:xfrm>
          <a:off x="4114800" y="1075639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126492</xdr:rowOff>
    </xdr:to>
    <xdr:cxnSp macro="">
      <xdr:nvCxnSpPr>
        <xdr:cNvPr id="135" name="直線コネクタ 134"/>
        <xdr:cNvCxnSpPr/>
      </xdr:nvCxnSpPr>
      <xdr:spPr>
        <a:xfrm>
          <a:off x="3225800" y="105537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95250</xdr:rowOff>
    </xdr:to>
    <xdr:cxnSp macro="">
      <xdr:nvCxnSpPr>
        <xdr:cNvPr id="138" name="直線コネクタ 137"/>
        <xdr:cNvCxnSpPr/>
      </xdr:nvCxnSpPr>
      <xdr:spPr>
        <a:xfrm>
          <a:off x="2336800" y="103703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75946</xdr:rowOff>
    </xdr:to>
    <xdr:cxnSp macro="">
      <xdr:nvCxnSpPr>
        <xdr:cNvPr id="141" name="直線コネクタ 140"/>
        <xdr:cNvCxnSpPr/>
      </xdr:nvCxnSpPr>
      <xdr:spPr>
        <a:xfrm flipV="1">
          <a:off x="1447800" y="103703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3" name="テキスト ボックス 142"/>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1" name="楕円 150"/>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2"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4" name="テキスト ボックス 153"/>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7" name="楕円 156"/>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8" name="テキスト ボックス 157"/>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9" name="楕円 158"/>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60" name="テキスト ボックス 159"/>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市町村合併のため職員数が類似団体より多い状態であり、相対的に非効率な組織の状態が続いているが、平成２８年度は、平成２７年度から</a:t>
          </a:r>
          <a:r>
            <a:rPr kumimoji="1" lang="en-US" altLang="ja-JP" sz="1100">
              <a:solidFill>
                <a:schemeClr val="dk1"/>
              </a:solidFill>
              <a:effectLst/>
              <a:latin typeface="+mn-lt"/>
              <a:ea typeface="+mn-ea"/>
              <a:cs typeface="+mn-cs"/>
            </a:rPr>
            <a:t>14,033</a:t>
          </a:r>
          <a:r>
            <a:rPr kumimoji="1" lang="ja-JP" altLang="ja-JP" sz="1100">
              <a:solidFill>
                <a:schemeClr val="dk1"/>
              </a:solidFill>
              <a:effectLst/>
              <a:latin typeface="+mn-lt"/>
              <a:ea typeface="+mn-ea"/>
              <a:cs typeface="+mn-cs"/>
            </a:rPr>
            <a:t>円下がり、類似団体との差が少なくなっている。しかし、</a:t>
          </a:r>
          <a:r>
            <a:rPr kumimoji="1" lang="ja-JP" altLang="en-US" sz="1100">
              <a:solidFill>
                <a:schemeClr val="dk1"/>
              </a:solidFill>
              <a:effectLst/>
              <a:latin typeface="+mn-lt"/>
              <a:ea typeface="+mn-ea"/>
              <a:cs typeface="+mn-cs"/>
            </a:rPr>
            <a:t>平成２９年度決算では、類似団体との差が過去５年間の中で、平成２７年度に次いで二番目に大きくなっており、</a:t>
          </a:r>
          <a:r>
            <a:rPr kumimoji="1" lang="ja-JP" altLang="ja-JP" sz="1100">
              <a:solidFill>
                <a:schemeClr val="dk1"/>
              </a:solidFill>
              <a:effectLst/>
              <a:latin typeface="+mn-lt"/>
              <a:ea typeface="+mn-ea"/>
              <a:cs typeface="+mn-cs"/>
            </a:rPr>
            <a:t>依然類似団体平均より高い状態が続いている。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25434</xdr:rowOff>
    </xdr:from>
    <xdr:to>
      <xdr:col>23</xdr:col>
      <xdr:colOff>133350</xdr:colOff>
      <xdr:row>84</xdr:row>
      <xdr:rowOff>162139</xdr:rowOff>
    </xdr:to>
    <xdr:cxnSp macro="">
      <xdr:nvCxnSpPr>
        <xdr:cNvPr id="195" name="直線コネクタ 194"/>
        <xdr:cNvCxnSpPr/>
      </xdr:nvCxnSpPr>
      <xdr:spPr>
        <a:xfrm>
          <a:off x="4114800" y="14427234"/>
          <a:ext cx="838200" cy="1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25434</xdr:rowOff>
    </xdr:from>
    <xdr:to>
      <xdr:col>19</xdr:col>
      <xdr:colOff>133350</xdr:colOff>
      <xdr:row>84</xdr:row>
      <xdr:rowOff>138306</xdr:rowOff>
    </xdr:to>
    <xdr:cxnSp macro="">
      <xdr:nvCxnSpPr>
        <xdr:cNvPr id="198" name="直線コネクタ 197"/>
        <xdr:cNvCxnSpPr/>
      </xdr:nvCxnSpPr>
      <xdr:spPr>
        <a:xfrm flipV="1">
          <a:off x="3225800" y="14427234"/>
          <a:ext cx="8890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88830</xdr:rowOff>
    </xdr:from>
    <xdr:to>
      <xdr:col>15</xdr:col>
      <xdr:colOff>82550</xdr:colOff>
      <xdr:row>84</xdr:row>
      <xdr:rowOff>138306</xdr:rowOff>
    </xdr:to>
    <xdr:cxnSp macro="">
      <xdr:nvCxnSpPr>
        <xdr:cNvPr id="201" name="直線コネクタ 200"/>
        <xdr:cNvCxnSpPr/>
      </xdr:nvCxnSpPr>
      <xdr:spPr>
        <a:xfrm>
          <a:off x="2336800" y="14319180"/>
          <a:ext cx="889000" cy="2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155741</xdr:rowOff>
    </xdr:from>
    <xdr:to>
      <xdr:col>11</xdr:col>
      <xdr:colOff>31750</xdr:colOff>
      <xdr:row>83</xdr:row>
      <xdr:rowOff>88830</xdr:rowOff>
    </xdr:to>
    <xdr:cxnSp macro="">
      <xdr:nvCxnSpPr>
        <xdr:cNvPr id="204" name="直線コネクタ 203"/>
        <xdr:cNvCxnSpPr/>
      </xdr:nvCxnSpPr>
      <xdr:spPr>
        <a:xfrm>
          <a:off x="1447800" y="14214641"/>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8422</xdr:rowOff>
    </xdr:from>
    <xdr:ext cx="762000" cy="259045"/>
    <xdr:sp macro="" textlink="">
      <xdr:nvSpPr>
        <xdr:cNvPr id="206" name="テキスト ボックス 205"/>
        <xdr:cNvSpPr txBox="1"/>
      </xdr:nvSpPr>
      <xdr:spPr>
        <a:xfrm>
          <a:off x="1955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91805</xdr:rowOff>
    </xdr:from>
    <xdr:ext cx="762000" cy="259045"/>
    <xdr:sp macro="" textlink="">
      <xdr:nvSpPr>
        <xdr:cNvPr id="208" name="テキスト ボックス 207"/>
        <xdr:cNvSpPr txBox="1"/>
      </xdr:nvSpPr>
      <xdr:spPr>
        <a:xfrm>
          <a:off x="1066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111339</xdr:rowOff>
    </xdr:from>
    <xdr:to>
      <xdr:col>23</xdr:col>
      <xdr:colOff>184150</xdr:colOff>
      <xdr:row>85</xdr:row>
      <xdr:rowOff>41489</xdr:rowOff>
    </xdr:to>
    <xdr:sp macro="" textlink="">
      <xdr:nvSpPr>
        <xdr:cNvPr id="214" name="楕円 213"/>
        <xdr:cNvSpPr/>
      </xdr:nvSpPr>
      <xdr:spPr>
        <a:xfrm>
          <a:off x="4902200" y="145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83416</xdr:rowOff>
    </xdr:from>
    <xdr:ext cx="762000" cy="259045"/>
    <xdr:sp macro="" textlink="">
      <xdr:nvSpPr>
        <xdr:cNvPr id="215" name="人件費・物件費等の状況該当値テキスト"/>
        <xdr:cNvSpPr txBox="1"/>
      </xdr:nvSpPr>
      <xdr:spPr>
        <a:xfrm>
          <a:off x="5041900" y="144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146084</xdr:rowOff>
    </xdr:from>
    <xdr:to>
      <xdr:col>19</xdr:col>
      <xdr:colOff>184150</xdr:colOff>
      <xdr:row>84</xdr:row>
      <xdr:rowOff>76234</xdr:rowOff>
    </xdr:to>
    <xdr:sp macro="" textlink="">
      <xdr:nvSpPr>
        <xdr:cNvPr id="216" name="楕円 215"/>
        <xdr:cNvSpPr/>
      </xdr:nvSpPr>
      <xdr:spPr>
        <a:xfrm>
          <a:off x="4064000" y="143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61011</xdr:rowOff>
    </xdr:from>
    <xdr:ext cx="736600" cy="259045"/>
    <xdr:sp macro="" textlink="">
      <xdr:nvSpPr>
        <xdr:cNvPr id="217" name="テキスト ボックス 216"/>
        <xdr:cNvSpPr txBox="1"/>
      </xdr:nvSpPr>
      <xdr:spPr>
        <a:xfrm>
          <a:off x="3733800" y="1446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87506</xdr:rowOff>
    </xdr:from>
    <xdr:to>
      <xdr:col>15</xdr:col>
      <xdr:colOff>133350</xdr:colOff>
      <xdr:row>85</xdr:row>
      <xdr:rowOff>17656</xdr:rowOff>
    </xdr:to>
    <xdr:sp macro="" textlink="">
      <xdr:nvSpPr>
        <xdr:cNvPr id="218" name="楕円 217"/>
        <xdr:cNvSpPr/>
      </xdr:nvSpPr>
      <xdr:spPr>
        <a:xfrm>
          <a:off x="3175000" y="144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2433</xdr:rowOff>
    </xdr:from>
    <xdr:ext cx="762000" cy="259045"/>
    <xdr:sp macro="" textlink="">
      <xdr:nvSpPr>
        <xdr:cNvPr id="219" name="テキスト ボックス 218"/>
        <xdr:cNvSpPr txBox="1"/>
      </xdr:nvSpPr>
      <xdr:spPr>
        <a:xfrm>
          <a:off x="2844800" y="1457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38030</xdr:rowOff>
    </xdr:from>
    <xdr:to>
      <xdr:col>11</xdr:col>
      <xdr:colOff>82550</xdr:colOff>
      <xdr:row>83</xdr:row>
      <xdr:rowOff>139630</xdr:rowOff>
    </xdr:to>
    <xdr:sp macro="" textlink="">
      <xdr:nvSpPr>
        <xdr:cNvPr id="220" name="楕円 219"/>
        <xdr:cNvSpPr/>
      </xdr:nvSpPr>
      <xdr:spPr>
        <a:xfrm>
          <a:off x="2286000" y="142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124407</xdr:rowOff>
    </xdr:from>
    <xdr:ext cx="762000" cy="259045"/>
    <xdr:sp macro="" textlink="">
      <xdr:nvSpPr>
        <xdr:cNvPr id="221" name="テキスト ボックス 220"/>
        <xdr:cNvSpPr txBox="1"/>
      </xdr:nvSpPr>
      <xdr:spPr>
        <a:xfrm>
          <a:off x="1955800" y="143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104941</xdr:rowOff>
    </xdr:from>
    <xdr:to>
      <xdr:col>7</xdr:col>
      <xdr:colOff>31750</xdr:colOff>
      <xdr:row>83</xdr:row>
      <xdr:rowOff>35091</xdr:rowOff>
    </xdr:to>
    <xdr:sp macro="" textlink="">
      <xdr:nvSpPr>
        <xdr:cNvPr id="222" name="楕円 221"/>
        <xdr:cNvSpPr/>
      </xdr:nvSpPr>
      <xdr:spPr>
        <a:xfrm>
          <a:off x="1397000" y="1416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19868</xdr:rowOff>
    </xdr:from>
    <xdr:ext cx="762000" cy="259045"/>
    <xdr:sp macro="" textlink="">
      <xdr:nvSpPr>
        <xdr:cNvPr id="223" name="テキスト ボックス 222"/>
        <xdr:cNvSpPr txBox="1"/>
      </xdr:nvSpPr>
      <xdr:spPr>
        <a:xfrm>
          <a:off x="1066800" y="1425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50800</xdr:rowOff>
    </xdr:to>
    <xdr:cxnSp macro="">
      <xdr:nvCxnSpPr>
        <xdr:cNvPr id="260" name="直線コネクタ 259"/>
        <xdr:cNvCxnSpPr/>
      </xdr:nvCxnSpPr>
      <xdr:spPr>
        <a:xfrm>
          <a:off x="15290800" y="148597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3" name="直線コネクタ 262"/>
        <xdr:cNvCxnSpPr/>
      </xdr:nvCxnSpPr>
      <xdr:spPr>
        <a:xfrm>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87</xdr:row>
      <xdr:rowOff>10584</xdr:rowOff>
    </xdr:to>
    <xdr:cxnSp macro="">
      <xdr:nvCxnSpPr>
        <xdr:cNvPr id="266" name="直線コネクタ 265"/>
        <xdr:cNvCxnSpPr/>
      </xdr:nvCxnSpPr>
      <xdr:spPr>
        <a:xfrm flipV="1">
          <a:off x="13512800" y="148328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8" name="テキスト ボックス 267"/>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2" name="楕円 281"/>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3" name="テキスト ボックス 282"/>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124551</xdr:rowOff>
    </xdr:to>
    <xdr:cxnSp macro="">
      <xdr:nvCxnSpPr>
        <xdr:cNvPr id="322" name="直線コネクタ 321"/>
        <xdr:cNvCxnSpPr/>
      </xdr:nvCxnSpPr>
      <xdr:spPr>
        <a:xfrm>
          <a:off x="16179800" y="10557147"/>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98697</xdr:rowOff>
    </xdr:to>
    <xdr:cxnSp macro="">
      <xdr:nvCxnSpPr>
        <xdr:cNvPr id="325" name="直線コネクタ 324"/>
        <xdr:cNvCxnSpPr/>
      </xdr:nvCxnSpPr>
      <xdr:spPr>
        <a:xfrm>
          <a:off x="15290800" y="105088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50437</xdr:rowOff>
    </xdr:to>
    <xdr:cxnSp macro="">
      <xdr:nvCxnSpPr>
        <xdr:cNvPr id="328" name="直線コネクタ 327"/>
        <xdr:cNvCxnSpPr/>
      </xdr:nvCxnSpPr>
      <xdr:spPr>
        <a:xfrm>
          <a:off x="14401800" y="1046752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14242</xdr:rowOff>
    </xdr:to>
    <xdr:cxnSp macro="">
      <xdr:nvCxnSpPr>
        <xdr:cNvPr id="331" name="直線コネクタ 330"/>
        <xdr:cNvCxnSpPr/>
      </xdr:nvCxnSpPr>
      <xdr:spPr>
        <a:xfrm flipV="1">
          <a:off x="13512800" y="1046752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33" name="テキスト ボックス 332"/>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73751</xdr:rowOff>
    </xdr:from>
    <xdr:to>
      <xdr:col>81</xdr:col>
      <xdr:colOff>95250</xdr:colOff>
      <xdr:row>62</xdr:row>
      <xdr:rowOff>3901</xdr:rowOff>
    </xdr:to>
    <xdr:sp macro="" textlink="">
      <xdr:nvSpPr>
        <xdr:cNvPr id="341" name="楕円 340"/>
        <xdr:cNvSpPr/>
      </xdr:nvSpPr>
      <xdr:spPr>
        <a:xfrm>
          <a:off x="169672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45828</xdr:rowOff>
    </xdr:from>
    <xdr:ext cx="762000" cy="259045"/>
    <xdr:sp macro="" textlink="">
      <xdr:nvSpPr>
        <xdr:cNvPr id="342" name="定員管理の状況該当値テキスト"/>
        <xdr:cNvSpPr txBox="1"/>
      </xdr:nvSpPr>
      <xdr:spPr>
        <a:xfrm>
          <a:off x="17106900" y="1050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3" name="楕円 342"/>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4" name="テキスト ボックス 343"/>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5" name="楕円 344"/>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86014</xdr:rowOff>
    </xdr:from>
    <xdr:ext cx="762000" cy="259045"/>
    <xdr:sp macro="" textlink="">
      <xdr:nvSpPr>
        <xdr:cNvPr id="346" name="テキスト ボックス 345"/>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7" name="楕円 346"/>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48" name="テキスト ボックス 347"/>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49" name="楕円 348"/>
        <xdr:cNvSpPr/>
      </xdr:nvSpPr>
      <xdr:spPr>
        <a:xfrm>
          <a:off x="13462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50" name="テキスト ボックス 349"/>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平成２５年度を除けば、毎年減少傾向である。平成２８年度は平成２７年度に実施した地方債の繰上償還により、元利償還金が減となったことから、前年度と比較しても１．４ポイント改善し、７．０％とな</a:t>
          </a:r>
          <a:r>
            <a:rPr kumimoji="1" lang="ja-JP" altLang="en-US" sz="1100">
              <a:solidFill>
                <a:schemeClr val="dk1"/>
              </a:solidFill>
              <a:effectLst/>
              <a:latin typeface="+mn-lt"/>
              <a:ea typeface="+mn-ea"/>
              <a:cs typeface="+mn-cs"/>
            </a:rPr>
            <a:t>り、平成２９年度も、平成２８年度と同様に７．０％となった。</a:t>
          </a:r>
          <a:r>
            <a:rPr kumimoji="1" lang="ja-JP" altLang="ja-JP" sz="1100">
              <a:solidFill>
                <a:schemeClr val="dk1"/>
              </a:solidFill>
              <a:effectLst/>
              <a:latin typeface="+mn-lt"/>
              <a:ea typeface="+mn-ea"/>
              <a:cs typeface="+mn-cs"/>
            </a:rPr>
            <a:t>今後も選択と集中により、充当事業の厳選をして新規地方債発行を抑制するとともに、合併特例債、辺地、過疎債等の交付税措置される有利な地方債の活用を図り、実質公債比率の抑制に努める。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2" name="直線コネクタ 381"/>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42418</xdr:rowOff>
    </xdr:to>
    <xdr:cxnSp macro="">
      <xdr:nvCxnSpPr>
        <xdr:cNvPr id="385" name="直線コネクタ 384"/>
        <xdr:cNvCxnSpPr/>
      </xdr:nvCxnSpPr>
      <xdr:spPr>
        <a:xfrm flipV="1">
          <a:off x="15290800" y="69367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88" name="直線コネクタ 387"/>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148590</xdr:rowOff>
    </xdr:to>
    <xdr:cxnSp macro="">
      <xdr:nvCxnSpPr>
        <xdr:cNvPr id="391" name="直線コネクタ 390"/>
        <xdr:cNvCxnSpPr/>
      </xdr:nvCxnSpPr>
      <xdr:spPr>
        <a:xfrm flipV="1">
          <a:off x="13512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3" name="テキスト ボックス 392"/>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4" name="フローチャート: 判断 393"/>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5" name="テキスト ボックス 39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5" name="楕円 404"/>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6" name="テキスト ボックス 405"/>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7" name="楕円 406"/>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8" name="テキスト ボックス 407"/>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9" name="楕円 408"/>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10" name="テキスト ボックス 40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マイナス値となり、類似団体平均を大きく下回っている。主な要因としては、財政調整基金、減債基金等の積立による充当可能基金の増額等があげられる。しかしながら、今後、普通交付税の減、</a:t>
          </a:r>
          <a:r>
            <a:rPr kumimoji="1" lang="ja-JP" altLang="en-US" sz="1100">
              <a:solidFill>
                <a:schemeClr val="dk1"/>
              </a:solidFill>
              <a:effectLst/>
              <a:latin typeface="+mn-lt"/>
              <a:ea typeface="+mn-ea"/>
              <a:cs typeface="+mn-cs"/>
            </a:rPr>
            <a:t>子ども園統合工事</a:t>
          </a:r>
          <a:r>
            <a:rPr kumimoji="1" lang="ja-JP" altLang="ja-JP" sz="1100">
              <a:solidFill>
                <a:schemeClr val="dk1"/>
              </a:solidFill>
              <a:effectLst/>
              <a:latin typeface="+mn-lt"/>
              <a:ea typeface="+mn-ea"/>
              <a:cs typeface="+mn-cs"/>
            </a:rPr>
            <a:t>等大規模事業実施及び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6"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7" name="フローチャート: 判断 446"/>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48" name="フローチャート: 判断 447"/>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49" name="テキスト ボックス 448"/>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0" name="フローチャート: 判断 449"/>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1" name="テキスト ボックス 450"/>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78800</xdr:rowOff>
    </xdr:from>
    <xdr:to>
      <xdr:col>68</xdr:col>
      <xdr:colOff>203200</xdr:colOff>
      <xdr:row>17</xdr:row>
      <xdr:rowOff>8950</xdr:rowOff>
    </xdr:to>
    <xdr:sp macro="" textlink="">
      <xdr:nvSpPr>
        <xdr:cNvPr id="452" name="フローチャート: 判断 451"/>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19127</xdr:rowOff>
    </xdr:from>
    <xdr:ext cx="762000" cy="259045"/>
    <xdr:sp macro="" textlink="">
      <xdr:nvSpPr>
        <xdr:cNvPr id="453" name="テキスト ボックス 452"/>
        <xdr:cNvSpPr txBox="1"/>
      </xdr:nvSpPr>
      <xdr:spPr>
        <a:xfrm>
          <a:off x="14020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54" name="フローチャート: 判断 453"/>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61521</xdr:rowOff>
    </xdr:from>
    <xdr:ext cx="762000" cy="259045"/>
    <xdr:sp macro="" textlink="">
      <xdr:nvSpPr>
        <xdr:cNvPr id="455" name="テキスト ボックス 454"/>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77228</xdr:rowOff>
    </xdr:from>
    <xdr:to>
      <xdr:col>64</xdr:col>
      <xdr:colOff>152400</xdr:colOff>
      <xdr:row>14</xdr:row>
      <xdr:rowOff>7378</xdr:rowOff>
    </xdr:to>
    <xdr:sp macro="" textlink="">
      <xdr:nvSpPr>
        <xdr:cNvPr id="461" name="楕円 460"/>
        <xdr:cNvSpPr/>
      </xdr:nvSpPr>
      <xdr:spPr>
        <a:xfrm>
          <a:off x="13462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17555</xdr:rowOff>
    </xdr:from>
    <xdr:ext cx="762000" cy="259045"/>
    <xdr:sp macro="" textlink="">
      <xdr:nvSpPr>
        <xdr:cNvPr id="462" name="テキスト ボックス 461"/>
        <xdr:cNvSpPr txBox="1"/>
      </xdr:nvSpPr>
      <xdr:spPr>
        <a:xfrm>
          <a:off x="13131800" y="20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18,934
18,788
194.45
11,518,416
11,191,911
290,701
6,677,211
12,583,582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142240</xdr:rowOff>
    </xdr:to>
    <xdr:cxnSp macro="">
      <xdr:nvCxnSpPr>
        <xdr:cNvPr id="66" name="直線コネクタ 65"/>
        <xdr:cNvCxnSpPr/>
      </xdr:nvCxnSpPr>
      <xdr:spPr>
        <a:xfrm>
          <a:off x="3987800" y="626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xdr:cNvCxnSpPr/>
      </xdr:nvCxnSpPr>
      <xdr:spPr>
        <a:xfrm>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flipV="1">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96520</xdr:rowOff>
    </xdr:to>
    <xdr:cxnSp macro="">
      <xdr:nvCxnSpPr>
        <xdr:cNvPr id="75" name="直線コネクタ 74"/>
        <xdr:cNvCxnSpPr/>
      </xdr:nvCxnSpPr>
      <xdr:spPr>
        <a:xfrm flipV="1">
          <a:off x="1320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物件費に係る経常収支比率は、類似団体平均を下回って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今年度は前年度から</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した。主な要因は、教育費及び商工費における委託料の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によるものである。今後も公共施設の包括管理委託や、ＯＡ機器の包括リース契約等の事務事業の見直しを図り、物件費の削減に努める。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15</xdr:row>
      <xdr:rowOff>6350</xdr:rowOff>
    </xdr:to>
    <xdr:cxnSp macro="">
      <xdr:nvCxnSpPr>
        <xdr:cNvPr id="127" name="直線コネクタ 126"/>
        <xdr:cNvCxnSpPr/>
      </xdr:nvCxnSpPr>
      <xdr:spPr>
        <a:xfrm flipV="1">
          <a:off x="15671800" y="2336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15</xdr:row>
      <xdr:rowOff>6350</xdr:rowOff>
    </xdr:to>
    <xdr:cxnSp macro="">
      <xdr:nvCxnSpPr>
        <xdr:cNvPr id="130" name="直線コネクタ 129"/>
        <xdr:cNvCxnSpPr/>
      </xdr:nvCxnSpPr>
      <xdr:spPr>
        <a:xfrm>
          <a:off x="14782800" y="234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120650</xdr:rowOff>
    </xdr:to>
    <xdr:cxnSp macro="">
      <xdr:nvCxnSpPr>
        <xdr:cNvPr id="133" name="直線コネクタ 132"/>
        <xdr:cNvCxnSpPr/>
      </xdr:nvCxnSpPr>
      <xdr:spPr>
        <a:xfrm>
          <a:off x="13893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14</xdr:row>
      <xdr:rowOff>12700</xdr:rowOff>
    </xdr:to>
    <xdr:cxnSp macro="">
      <xdr:nvCxnSpPr>
        <xdr:cNvPr id="136" name="直線コネクタ 135"/>
        <xdr:cNvCxnSpPr/>
      </xdr:nvCxnSpPr>
      <xdr:spPr>
        <a:xfrm flipV="1">
          <a:off x="13004800" y="229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6" name="楕円 145"/>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48" name="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扶助費に係る経常収支比率は、平成２</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６年度は類似団体平均を僅かに下回っていたが、今年度は０．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149860</xdr:rowOff>
    </xdr:to>
    <xdr:cxnSp macro="">
      <xdr:nvCxnSpPr>
        <xdr:cNvPr id="186" name="直線コネクタ 185"/>
        <xdr:cNvCxnSpPr/>
      </xdr:nvCxnSpPr>
      <xdr:spPr>
        <a:xfrm>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81280</xdr:rowOff>
    </xdr:to>
    <xdr:cxnSp macro="">
      <xdr:nvCxnSpPr>
        <xdr:cNvPr id="189" name="直線コネクタ 188"/>
        <xdr:cNvCxnSpPr/>
      </xdr:nvCxnSpPr>
      <xdr:spPr>
        <a:xfrm>
          <a:off x="3098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92" name="直線コネクタ 191"/>
        <xdr:cNvCxnSpPr/>
      </xdr:nvCxnSpPr>
      <xdr:spPr>
        <a:xfrm>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138430</xdr:rowOff>
    </xdr:to>
    <xdr:cxnSp macro="">
      <xdr:nvCxnSpPr>
        <xdr:cNvPr id="195" name="直線コネクタ 194"/>
        <xdr:cNvCxnSpPr/>
      </xdr:nvCxnSpPr>
      <xdr:spPr>
        <a:xfrm>
          <a:off x="1320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5" name="楕円 204"/>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6"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9" name="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平成２６年度までは類似団体平均を下回っていたが、平成２８年度では０．４ポイント、平成２９年度では１．１ポイント上回っている。主な要因としては、特別会計繰出金の増加があげられる。特に高齢化に伴う介護保険事業特別会計や後期高齢者医療特別会計への繰出金が増加しており、今後の高齢者医療の動向に注視しなければならない。また、国民健康保険特別会計においても、繰出金が年々増加傾向にあり、保険税の適正化等財政基盤の強化を図り、普通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xdr:rowOff>
    </xdr:to>
    <xdr:cxnSp macro="">
      <xdr:nvCxnSpPr>
        <xdr:cNvPr id="247" name="直線コネクタ 246"/>
        <xdr:cNvCxnSpPr/>
      </xdr:nvCxnSpPr>
      <xdr:spPr>
        <a:xfrm>
          <a:off x="15671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146050</xdr:rowOff>
    </xdr:to>
    <xdr:cxnSp macro="">
      <xdr:nvCxnSpPr>
        <xdr:cNvPr id="250" name="直線コネクタ 249"/>
        <xdr:cNvCxnSpPr/>
      </xdr:nvCxnSpPr>
      <xdr:spPr>
        <a:xfrm>
          <a:off x="14782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31750</xdr:rowOff>
    </xdr:to>
    <xdr:cxnSp macro="">
      <xdr:nvCxnSpPr>
        <xdr:cNvPr id="253" name="直線コネクタ 252"/>
        <xdr:cNvCxnSpPr/>
      </xdr:nvCxnSpPr>
      <xdr:spPr>
        <a:xfrm>
          <a:off x="13893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142240</xdr:rowOff>
    </xdr:to>
    <xdr:cxnSp macro="">
      <xdr:nvCxnSpPr>
        <xdr:cNvPr id="256" name="直線コネクタ 255"/>
        <xdr:cNvCxnSpPr/>
      </xdr:nvCxnSpPr>
      <xdr:spPr>
        <a:xfrm>
          <a:off x="13004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8" name="テキスト ボックス 257"/>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6" name="楕円 265"/>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7"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2" name="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5" name="テキスト ボックス 274"/>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補助費等に係る経常収支比率は、類似団体平均を１．５ポイント下回っているものの前年度から１．６ポイント増加した。主な要因は、香川用水土器川沿岸地区負担金約２億円の皆増によるものである。</a:t>
          </a:r>
        </a:p>
        <a:p>
          <a:r>
            <a:rPr kumimoji="1" lang="ja-JP" altLang="en-US" sz="1300">
              <a:latin typeface="ＭＳ Ｐゴシック" panose="020B0600070205080204" pitchFamily="50" charset="-128"/>
              <a:ea typeface="ＭＳ Ｐゴシック" panose="020B0600070205080204" pitchFamily="50" charset="-128"/>
            </a:rPr>
            <a:t>　今後は、行財政改革により補助金及び負担金等の廃止や見直しを行い、単独補助・負担金の整理合理化、優遇措置の見直しを図り、補助費等の抑制に努める。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43180</xdr:rowOff>
    </xdr:to>
    <xdr:cxnSp macro="">
      <xdr:nvCxnSpPr>
        <xdr:cNvPr id="308" name="直線コネクタ 307"/>
        <xdr:cNvCxnSpPr/>
      </xdr:nvCxnSpPr>
      <xdr:spPr>
        <a:xfrm>
          <a:off x="15671800" y="6093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92710</xdr:rowOff>
    </xdr:to>
    <xdr:cxnSp macro="">
      <xdr:nvCxnSpPr>
        <xdr:cNvPr id="311" name="直線コネクタ 310"/>
        <xdr:cNvCxnSpPr/>
      </xdr:nvCxnSpPr>
      <xdr:spPr>
        <a:xfrm>
          <a:off x="14782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54610</xdr:rowOff>
    </xdr:to>
    <xdr:cxnSp macro="">
      <xdr:nvCxnSpPr>
        <xdr:cNvPr id="314" name="直線コネクタ 313"/>
        <xdr:cNvCxnSpPr/>
      </xdr:nvCxnSpPr>
      <xdr:spPr>
        <a:xfrm>
          <a:off x="13893800" y="601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153670</xdr:rowOff>
    </xdr:to>
    <xdr:cxnSp macro="">
      <xdr:nvCxnSpPr>
        <xdr:cNvPr id="317" name="直線コネクタ 316"/>
        <xdr:cNvCxnSpPr/>
      </xdr:nvCxnSpPr>
      <xdr:spPr>
        <a:xfrm flipV="1">
          <a:off x="13004800" y="601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18" name="フローチャート: 判断 317"/>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19" name="テキスト ボックス 318"/>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0" name="フローチャート: 判断 319"/>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21" name="テキスト ボックス 320"/>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27" name="楕円 326"/>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28"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9" name="楕円 328"/>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0" name="テキスト ボックス 329"/>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1" name="楕円 330"/>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2" name="テキスト ボックス 331"/>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3" name="楕円 332"/>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34" name="テキスト ボックス 333"/>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35" name="楕円 334"/>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36" name="テキスト ボックス 33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公債費に係る経常収支比率は、類似団体平均を平成２６年度までは下回っていたが、平成２７年度は１．６ポイント類似団体を上回り、平成２８年度は類似団体平均と同等の１６．３％となった。</a:t>
          </a:r>
          <a:r>
            <a:rPr kumimoji="1" lang="ja-JP" altLang="en-US" sz="900">
              <a:solidFill>
                <a:schemeClr val="dk1"/>
              </a:solidFill>
              <a:effectLst/>
              <a:latin typeface="+mn-lt"/>
              <a:ea typeface="+mn-ea"/>
              <a:cs typeface="+mn-cs"/>
            </a:rPr>
            <a:t>さらに、平成２９年度においては、類似団体を１．４ポイント上回っている。</a:t>
          </a:r>
          <a:r>
            <a:rPr kumimoji="1" lang="ja-JP" altLang="ja-JP" sz="900">
              <a:solidFill>
                <a:schemeClr val="dk1"/>
              </a:solidFill>
              <a:effectLst/>
              <a:latin typeface="+mn-lt"/>
              <a:ea typeface="+mn-ea"/>
              <a:cs typeface="+mn-cs"/>
            </a:rPr>
            <a:t>主な要因としては、大型事業に伴う合併特例債の元金償還額の増加によるものである。</a:t>
          </a:r>
          <a:endParaRPr lang="ja-JP" altLang="ja-JP" sz="900">
            <a:effectLst/>
          </a:endParaRPr>
        </a:p>
        <a:p>
          <a:r>
            <a:rPr kumimoji="1" lang="ja-JP" altLang="ja-JP" sz="9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104139</xdr:rowOff>
    </xdr:to>
    <xdr:cxnSp macro="">
      <xdr:nvCxnSpPr>
        <xdr:cNvPr id="369" name="直線コネクタ 368"/>
        <xdr:cNvCxnSpPr/>
      </xdr:nvCxnSpPr>
      <xdr:spPr>
        <a:xfrm>
          <a:off x="3987800" y="133705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43180</xdr:rowOff>
    </xdr:to>
    <xdr:cxnSp macro="">
      <xdr:nvCxnSpPr>
        <xdr:cNvPr id="372" name="直線コネクタ 371"/>
        <xdr:cNvCxnSpPr/>
      </xdr:nvCxnSpPr>
      <xdr:spPr>
        <a:xfrm flipV="1">
          <a:off x="3098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43180</xdr:rowOff>
    </xdr:to>
    <xdr:cxnSp macro="">
      <xdr:nvCxnSpPr>
        <xdr:cNvPr id="375" name="直線コネクタ 374"/>
        <xdr:cNvCxnSpPr/>
      </xdr:nvCxnSpPr>
      <xdr:spPr>
        <a:xfrm>
          <a:off x="2209800" y="132486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7" name="テキスト ボックス 376"/>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77470</xdr:rowOff>
    </xdr:to>
    <xdr:cxnSp macro="">
      <xdr:nvCxnSpPr>
        <xdr:cNvPr id="378" name="直線コネクタ 377"/>
        <xdr:cNvCxnSpPr/>
      </xdr:nvCxnSpPr>
      <xdr:spPr>
        <a:xfrm flipV="1">
          <a:off x="1320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9" name="フローチャート: 判断 378"/>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0" name="テキスト ボックス 379"/>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1" name="フローチャート: 判断 380"/>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82" name="テキスト ボックス 381"/>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8" name="楕円 387"/>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9"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0" name="楕円 389"/>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1" name="テキスト ボックス 390"/>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2" name="楕円 391"/>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3" name="テキスト ボックス 392"/>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6" name="楕円 395"/>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7" name="テキスト ボックス 396"/>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ものの、平成２９年度は、前年度から１．１ポイント増加し、類似団体平均に近づいている。今後も、人口規模に沿った職員数の適正化を図るとともにＰＦＩ手法の導入、公共施設の包括管理の実施等事務事業の見直しを図り、歳出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77</xdr:row>
      <xdr:rowOff>12700</xdr:rowOff>
    </xdr:to>
    <xdr:cxnSp macro="">
      <xdr:nvCxnSpPr>
        <xdr:cNvPr id="426" name="直線コネクタ 425"/>
        <xdr:cNvCxnSpPr/>
      </xdr:nvCxnSpPr>
      <xdr:spPr>
        <a:xfrm>
          <a:off x="15671800" y="13151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7"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18415</xdr:rowOff>
    </xdr:from>
    <xdr:to>
      <xdr:col>78</xdr:col>
      <xdr:colOff>69850</xdr:colOff>
      <xdr:row>76</xdr:row>
      <xdr:rowOff>121286</xdr:rowOff>
    </xdr:to>
    <xdr:cxnSp macro="">
      <xdr:nvCxnSpPr>
        <xdr:cNvPr id="429" name="直線コネクタ 428"/>
        <xdr:cNvCxnSpPr/>
      </xdr:nvCxnSpPr>
      <xdr:spPr>
        <a:xfrm>
          <a:off x="14782800" y="12877165"/>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1" name="テキスト ボックス 430"/>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98425</xdr:rowOff>
    </xdr:from>
    <xdr:to>
      <xdr:col>73</xdr:col>
      <xdr:colOff>180975</xdr:colOff>
      <xdr:row>75</xdr:row>
      <xdr:rowOff>18415</xdr:rowOff>
    </xdr:to>
    <xdr:cxnSp macro="">
      <xdr:nvCxnSpPr>
        <xdr:cNvPr id="432" name="直線コネクタ 431"/>
        <xdr:cNvCxnSpPr/>
      </xdr:nvCxnSpPr>
      <xdr:spPr>
        <a:xfrm>
          <a:off x="13893800" y="127857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4" name="テキスト ボックス 433"/>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98425</xdr:rowOff>
    </xdr:from>
    <xdr:to>
      <xdr:col>69</xdr:col>
      <xdr:colOff>92075</xdr:colOff>
      <xdr:row>75</xdr:row>
      <xdr:rowOff>98425</xdr:rowOff>
    </xdr:to>
    <xdr:cxnSp macro="">
      <xdr:nvCxnSpPr>
        <xdr:cNvPr id="435" name="直線コネクタ 434"/>
        <xdr:cNvCxnSpPr/>
      </xdr:nvCxnSpPr>
      <xdr:spPr>
        <a:xfrm flipV="1">
          <a:off x="13004800" y="127857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104775</xdr:rowOff>
    </xdr:from>
    <xdr:to>
      <xdr:col>69</xdr:col>
      <xdr:colOff>142875</xdr:colOff>
      <xdr:row>78</xdr:row>
      <xdr:rowOff>34925</xdr:rowOff>
    </xdr:to>
    <xdr:sp macro="" textlink="">
      <xdr:nvSpPr>
        <xdr:cNvPr id="436" name="フローチャート: 判断 435"/>
        <xdr:cNvSpPr/>
      </xdr:nvSpPr>
      <xdr:spPr>
        <a:xfrm>
          <a:off x="13843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37" name="テキスト ボックス 436"/>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38" name="フローチャート: 判断 437"/>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39" name="テキスト ボックス 438"/>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5" name="楕円 444"/>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6"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70486</xdr:rowOff>
    </xdr:from>
    <xdr:to>
      <xdr:col>78</xdr:col>
      <xdr:colOff>120650</xdr:colOff>
      <xdr:row>77</xdr:row>
      <xdr:rowOff>636</xdr:rowOff>
    </xdr:to>
    <xdr:sp macro="" textlink="">
      <xdr:nvSpPr>
        <xdr:cNvPr id="447" name="楕円 446"/>
        <xdr:cNvSpPr/>
      </xdr:nvSpPr>
      <xdr:spPr>
        <a:xfrm>
          <a:off x="15621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10812</xdr:rowOff>
    </xdr:from>
    <xdr:ext cx="736600" cy="259045"/>
    <xdr:sp macro="" textlink="">
      <xdr:nvSpPr>
        <xdr:cNvPr id="448" name="テキスト ボックス 447"/>
        <xdr:cNvSpPr txBox="1"/>
      </xdr:nvSpPr>
      <xdr:spPr>
        <a:xfrm>
          <a:off x="15290800" y="128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139065</xdr:rowOff>
    </xdr:from>
    <xdr:to>
      <xdr:col>74</xdr:col>
      <xdr:colOff>31750</xdr:colOff>
      <xdr:row>75</xdr:row>
      <xdr:rowOff>69215</xdr:rowOff>
    </xdr:to>
    <xdr:sp macro="" textlink="">
      <xdr:nvSpPr>
        <xdr:cNvPr id="449" name="楕円 448"/>
        <xdr:cNvSpPr/>
      </xdr:nvSpPr>
      <xdr:spPr>
        <a:xfrm>
          <a:off x="14732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79392</xdr:rowOff>
    </xdr:from>
    <xdr:ext cx="762000" cy="259045"/>
    <xdr:sp macro="" textlink="">
      <xdr:nvSpPr>
        <xdr:cNvPr id="450" name="テキスト ボックス 449"/>
        <xdr:cNvSpPr txBox="1"/>
      </xdr:nvSpPr>
      <xdr:spPr>
        <a:xfrm>
          <a:off x="14401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51" name="楕円 450"/>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52" name="テキスト ボックス 451"/>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53" name="楕円 452"/>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54" name="テキスト ボックス 453"/>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137837</xdr:rowOff>
    </xdr:from>
    <xdr:to>
      <xdr:col>29</xdr:col>
      <xdr:colOff>127000</xdr:colOff>
      <xdr:row>15</xdr:row>
      <xdr:rowOff>82924</xdr:rowOff>
    </xdr:to>
    <xdr:cxnSp macro="">
      <xdr:nvCxnSpPr>
        <xdr:cNvPr id="52" name="直線コネクタ 51"/>
        <xdr:cNvCxnSpPr/>
      </xdr:nvCxnSpPr>
      <xdr:spPr bwMode="auto">
        <a:xfrm flipV="1">
          <a:off x="5003800" y="2585762"/>
          <a:ext cx="647700" cy="11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15258</xdr:rowOff>
    </xdr:from>
    <xdr:to>
      <xdr:col>26</xdr:col>
      <xdr:colOff>50800</xdr:colOff>
      <xdr:row>15</xdr:row>
      <xdr:rowOff>82924</xdr:rowOff>
    </xdr:to>
    <xdr:cxnSp macro="">
      <xdr:nvCxnSpPr>
        <xdr:cNvPr id="55" name="直線コネクタ 54"/>
        <xdr:cNvCxnSpPr/>
      </xdr:nvCxnSpPr>
      <xdr:spPr bwMode="auto">
        <a:xfrm>
          <a:off x="4305300" y="2634633"/>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15258</xdr:rowOff>
    </xdr:from>
    <xdr:to>
      <xdr:col>22</xdr:col>
      <xdr:colOff>114300</xdr:colOff>
      <xdr:row>15</xdr:row>
      <xdr:rowOff>62072</xdr:rowOff>
    </xdr:to>
    <xdr:cxnSp macro="">
      <xdr:nvCxnSpPr>
        <xdr:cNvPr id="58" name="直線コネクタ 57"/>
        <xdr:cNvCxnSpPr/>
      </xdr:nvCxnSpPr>
      <xdr:spPr bwMode="auto">
        <a:xfrm flipV="1">
          <a:off x="3606800" y="2634633"/>
          <a:ext cx="698500" cy="4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62072</xdr:rowOff>
    </xdr:from>
    <xdr:to>
      <xdr:col>18</xdr:col>
      <xdr:colOff>177800</xdr:colOff>
      <xdr:row>16</xdr:row>
      <xdr:rowOff>7829</xdr:rowOff>
    </xdr:to>
    <xdr:cxnSp macro="">
      <xdr:nvCxnSpPr>
        <xdr:cNvPr id="61" name="直線コネクタ 60"/>
        <xdr:cNvCxnSpPr/>
      </xdr:nvCxnSpPr>
      <xdr:spPr bwMode="auto">
        <a:xfrm flipV="1">
          <a:off x="2908300" y="2681447"/>
          <a:ext cx="698500" cy="11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87037</xdr:rowOff>
    </xdr:from>
    <xdr:to>
      <xdr:col>29</xdr:col>
      <xdr:colOff>177800</xdr:colOff>
      <xdr:row>15</xdr:row>
      <xdr:rowOff>17187</xdr:rowOff>
    </xdr:to>
    <xdr:sp macro="" textlink="">
      <xdr:nvSpPr>
        <xdr:cNvPr id="71" name="楕円 70"/>
        <xdr:cNvSpPr/>
      </xdr:nvSpPr>
      <xdr:spPr bwMode="auto">
        <a:xfrm>
          <a:off x="5600700" y="25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103564</xdr:rowOff>
    </xdr:from>
    <xdr:ext cx="762000" cy="259045"/>
    <xdr:sp macro="" textlink="">
      <xdr:nvSpPr>
        <xdr:cNvPr id="72" name="人口1人当たり決算額の推移該当値テキスト130"/>
        <xdr:cNvSpPr txBox="1"/>
      </xdr:nvSpPr>
      <xdr:spPr>
        <a:xfrm>
          <a:off x="5740400" y="238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32124</xdr:rowOff>
    </xdr:from>
    <xdr:to>
      <xdr:col>26</xdr:col>
      <xdr:colOff>101600</xdr:colOff>
      <xdr:row>15</xdr:row>
      <xdr:rowOff>133724</xdr:rowOff>
    </xdr:to>
    <xdr:sp macro="" textlink="">
      <xdr:nvSpPr>
        <xdr:cNvPr id="73" name="楕円 72"/>
        <xdr:cNvSpPr/>
      </xdr:nvSpPr>
      <xdr:spPr bwMode="auto">
        <a:xfrm>
          <a:off x="4953000" y="265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143901</xdr:rowOff>
    </xdr:from>
    <xdr:ext cx="736600" cy="259045"/>
    <xdr:sp macro="" textlink="">
      <xdr:nvSpPr>
        <xdr:cNvPr id="74" name="テキスト ボックス 73"/>
        <xdr:cNvSpPr txBox="1"/>
      </xdr:nvSpPr>
      <xdr:spPr>
        <a:xfrm>
          <a:off x="4622800" y="242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135908</xdr:rowOff>
    </xdr:from>
    <xdr:to>
      <xdr:col>22</xdr:col>
      <xdr:colOff>165100</xdr:colOff>
      <xdr:row>15</xdr:row>
      <xdr:rowOff>66058</xdr:rowOff>
    </xdr:to>
    <xdr:sp macro="" textlink="">
      <xdr:nvSpPr>
        <xdr:cNvPr id="75" name="楕円 74"/>
        <xdr:cNvSpPr/>
      </xdr:nvSpPr>
      <xdr:spPr bwMode="auto">
        <a:xfrm>
          <a:off x="4254500" y="25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76235</xdr:rowOff>
    </xdr:from>
    <xdr:ext cx="762000" cy="259045"/>
    <xdr:sp macro="" textlink="">
      <xdr:nvSpPr>
        <xdr:cNvPr id="76" name="テキスト ボックス 75"/>
        <xdr:cNvSpPr txBox="1"/>
      </xdr:nvSpPr>
      <xdr:spPr>
        <a:xfrm>
          <a:off x="3924300" y="23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11272</xdr:rowOff>
    </xdr:from>
    <xdr:to>
      <xdr:col>19</xdr:col>
      <xdr:colOff>38100</xdr:colOff>
      <xdr:row>15</xdr:row>
      <xdr:rowOff>112872</xdr:rowOff>
    </xdr:to>
    <xdr:sp macro="" textlink="">
      <xdr:nvSpPr>
        <xdr:cNvPr id="77" name="楕円 76"/>
        <xdr:cNvSpPr/>
      </xdr:nvSpPr>
      <xdr:spPr bwMode="auto">
        <a:xfrm>
          <a:off x="3556000" y="263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123049</xdr:rowOff>
    </xdr:from>
    <xdr:ext cx="762000" cy="259045"/>
    <xdr:sp macro="" textlink="">
      <xdr:nvSpPr>
        <xdr:cNvPr id="78" name="テキスト ボックス 77"/>
        <xdr:cNvSpPr txBox="1"/>
      </xdr:nvSpPr>
      <xdr:spPr>
        <a:xfrm>
          <a:off x="3225800" y="23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128479</xdr:rowOff>
    </xdr:from>
    <xdr:to>
      <xdr:col>15</xdr:col>
      <xdr:colOff>101600</xdr:colOff>
      <xdr:row>16</xdr:row>
      <xdr:rowOff>58629</xdr:rowOff>
    </xdr:to>
    <xdr:sp macro="" textlink="">
      <xdr:nvSpPr>
        <xdr:cNvPr id="79" name="楕円 78"/>
        <xdr:cNvSpPr/>
      </xdr:nvSpPr>
      <xdr:spPr bwMode="auto">
        <a:xfrm>
          <a:off x="2857500" y="274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68806</xdr:rowOff>
    </xdr:from>
    <xdr:ext cx="762000" cy="259045"/>
    <xdr:sp macro="" textlink="">
      <xdr:nvSpPr>
        <xdr:cNvPr id="80" name="テキスト ボックス 79"/>
        <xdr:cNvSpPr txBox="1"/>
      </xdr:nvSpPr>
      <xdr:spPr>
        <a:xfrm>
          <a:off x="2527300" y="25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75794</xdr:rowOff>
    </xdr:from>
    <xdr:to>
      <xdr:col>29</xdr:col>
      <xdr:colOff>127000</xdr:colOff>
      <xdr:row>36</xdr:row>
      <xdr:rowOff>85509</xdr:rowOff>
    </xdr:to>
    <xdr:cxnSp macro="">
      <xdr:nvCxnSpPr>
        <xdr:cNvPr id="112" name="直線コネクタ 111"/>
        <xdr:cNvCxnSpPr/>
      </xdr:nvCxnSpPr>
      <xdr:spPr bwMode="auto">
        <a:xfrm>
          <a:off x="5003800" y="7029044"/>
          <a:ext cx="6477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300530</xdr:rowOff>
    </xdr:from>
    <xdr:to>
      <xdr:col>26</xdr:col>
      <xdr:colOff>50800</xdr:colOff>
      <xdr:row>36</xdr:row>
      <xdr:rowOff>75794</xdr:rowOff>
    </xdr:to>
    <xdr:cxnSp macro="">
      <xdr:nvCxnSpPr>
        <xdr:cNvPr id="115" name="直線コネクタ 114"/>
        <xdr:cNvCxnSpPr/>
      </xdr:nvCxnSpPr>
      <xdr:spPr bwMode="auto">
        <a:xfrm>
          <a:off x="4305300" y="6910880"/>
          <a:ext cx="698500" cy="11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300530</xdr:rowOff>
    </xdr:from>
    <xdr:to>
      <xdr:col>22</xdr:col>
      <xdr:colOff>114300</xdr:colOff>
      <xdr:row>36</xdr:row>
      <xdr:rowOff>90058</xdr:rowOff>
    </xdr:to>
    <xdr:cxnSp macro="">
      <xdr:nvCxnSpPr>
        <xdr:cNvPr id="118" name="直線コネクタ 117"/>
        <xdr:cNvCxnSpPr/>
      </xdr:nvCxnSpPr>
      <xdr:spPr bwMode="auto">
        <a:xfrm flipV="1">
          <a:off x="3606800" y="6910880"/>
          <a:ext cx="698500" cy="13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131297</xdr:rowOff>
    </xdr:from>
    <xdr:to>
      <xdr:col>18</xdr:col>
      <xdr:colOff>177800</xdr:colOff>
      <xdr:row>36</xdr:row>
      <xdr:rowOff>90058</xdr:rowOff>
    </xdr:to>
    <xdr:cxnSp macro="">
      <xdr:nvCxnSpPr>
        <xdr:cNvPr id="121" name="直線コネクタ 120"/>
        <xdr:cNvCxnSpPr/>
      </xdr:nvCxnSpPr>
      <xdr:spPr bwMode="auto">
        <a:xfrm>
          <a:off x="2908300" y="6741647"/>
          <a:ext cx="698500" cy="30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69151</xdr:rowOff>
    </xdr:from>
    <xdr:ext cx="762000" cy="259045"/>
    <xdr:sp macro="" textlink="">
      <xdr:nvSpPr>
        <xdr:cNvPr id="123" name="テキスト ボックス 122"/>
        <xdr:cNvSpPr txBox="1"/>
      </xdr:nvSpPr>
      <xdr:spPr>
        <a:xfrm>
          <a:off x="32258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5" name="テキスト ボックス 124"/>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34709</xdr:rowOff>
    </xdr:from>
    <xdr:to>
      <xdr:col>29</xdr:col>
      <xdr:colOff>177800</xdr:colOff>
      <xdr:row>36</xdr:row>
      <xdr:rowOff>136309</xdr:rowOff>
    </xdr:to>
    <xdr:sp macro="" textlink="">
      <xdr:nvSpPr>
        <xdr:cNvPr id="131" name="楕円 130"/>
        <xdr:cNvSpPr/>
      </xdr:nvSpPr>
      <xdr:spPr bwMode="auto">
        <a:xfrm>
          <a:off x="56007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6786</xdr:rowOff>
    </xdr:from>
    <xdr:ext cx="762000" cy="259045"/>
    <xdr:sp macro="" textlink="">
      <xdr:nvSpPr>
        <xdr:cNvPr id="132" name="人口1人当たり決算額の推移該当値テキスト445"/>
        <xdr:cNvSpPr txBox="1"/>
      </xdr:nvSpPr>
      <xdr:spPr>
        <a:xfrm>
          <a:off x="5740400" y="696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24994</xdr:rowOff>
    </xdr:from>
    <xdr:to>
      <xdr:col>26</xdr:col>
      <xdr:colOff>101600</xdr:colOff>
      <xdr:row>36</xdr:row>
      <xdr:rowOff>126594</xdr:rowOff>
    </xdr:to>
    <xdr:sp macro="" textlink="">
      <xdr:nvSpPr>
        <xdr:cNvPr id="133" name="楕円 132"/>
        <xdr:cNvSpPr/>
      </xdr:nvSpPr>
      <xdr:spPr bwMode="auto">
        <a:xfrm>
          <a:off x="49530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111371</xdr:rowOff>
    </xdr:from>
    <xdr:ext cx="736600" cy="259045"/>
    <xdr:sp macro="" textlink="">
      <xdr:nvSpPr>
        <xdr:cNvPr id="134" name="テキスト ボックス 133"/>
        <xdr:cNvSpPr txBox="1"/>
      </xdr:nvSpPr>
      <xdr:spPr>
        <a:xfrm>
          <a:off x="4622800" y="706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249730</xdr:rowOff>
    </xdr:from>
    <xdr:to>
      <xdr:col>22</xdr:col>
      <xdr:colOff>165100</xdr:colOff>
      <xdr:row>36</xdr:row>
      <xdr:rowOff>8430</xdr:rowOff>
    </xdr:to>
    <xdr:sp macro="" textlink="">
      <xdr:nvSpPr>
        <xdr:cNvPr id="135" name="楕円 134"/>
        <xdr:cNvSpPr/>
      </xdr:nvSpPr>
      <xdr:spPr bwMode="auto">
        <a:xfrm>
          <a:off x="4254500" y="686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18607</xdr:rowOff>
    </xdr:from>
    <xdr:ext cx="762000" cy="259045"/>
    <xdr:sp macro="" textlink="">
      <xdr:nvSpPr>
        <xdr:cNvPr id="136" name="テキスト ボックス 135"/>
        <xdr:cNvSpPr txBox="1"/>
      </xdr:nvSpPr>
      <xdr:spPr>
        <a:xfrm>
          <a:off x="3924300" y="66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39258</xdr:rowOff>
    </xdr:from>
    <xdr:to>
      <xdr:col>19</xdr:col>
      <xdr:colOff>38100</xdr:colOff>
      <xdr:row>36</xdr:row>
      <xdr:rowOff>140858</xdr:rowOff>
    </xdr:to>
    <xdr:sp macro="" textlink="">
      <xdr:nvSpPr>
        <xdr:cNvPr id="137" name="楕円 136"/>
        <xdr:cNvSpPr/>
      </xdr:nvSpPr>
      <xdr:spPr bwMode="auto">
        <a:xfrm>
          <a:off x="3556000" y="699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125635</xdr:rowOff>
    </xdr:from>
    <xdr:ext cx="762000" cy="259045"/>
    <xdr:sp macro="" textlink="">
      <xdr:nvSpPr>
        <xdr:cNvPr id="138" name="テキスト ボックス 137"/>
        <xdr:cNvSpPr txBox="1"/>
      </xdr:nvSpPr>
      <xdr:spPr>
        <a:xfrm>
          <a:off x="3225800" y="707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80497</xdr:rowOff>
    </xdr:from>
    <xdr:to>
      <xdr:col>15</xdr:col>
      <xdr:colOff>101600</xdr:colOff>
      <xdr:row>35</xdr:row>
      <xdr:rowOff>182097</xdr:rowOff>
    </xdr:to>
    <xdr:sp macro="" textlink="">
      <xdr:nvSpPr>
        <xdr:cNvPr id="139" name="楕円 138"/>
        <xdr:cNvSpPr/>
      </xdr:nvSpPr>
      <xdr:spPr bwMode="auto">
        <a:xfrm>
          <a:off x="2857500" y="669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192274</xdr:rowOff>
    </xdr:from>
    <xdr:ext cx="762000" cy="259045"/>
    <xdr:sp macro="" textlink="">
      <xdr:nvSpPr>
        <xdr:cNvPr id="140" name="テキスト ボックス 139"/>
        <xdr:cNvSpPr txBox="1"/>
      </xdr:nvSpPr>
      <xdr:spPr>
        <a:xfrm>
          <a:off x="2527300" y="645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18,934
18,788
194.45
11,518,416
11,191,911
290,701
6,677,211
12,583,582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67283</xdr:rowOff>
    </xdr:from>
    <xdr:to>
      <xdr:col>24</xdr:col>
      <xdr:colOff>63500</xdr:colOff>
      <xdr:row>35</xdr:row>
      <xdr:rowOff>108937</xdr:rowOff>
    </xdr:to>
    <xdr:cxnSp macro="">
      <xdr:nvCxnSpPr>
        <xdr:cNvPr id="63" name="直線コネクタ 62"/>
        <xdr:cNvCxnSpPr/>
      </xdr:nvCxnSpPr>
      <xdr:spPr>
        <a:xfrm flipV="1">
          <a:off x="3797300" y="6068033"/>
          <a:ext cx="8382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75153</xdr:rowOff>
    </xdr:from>
    <xdr:to>
      <xdr:col>19</xdr:col>
      <xdr:colOff>177800</xdr:colOff>
      <xdr:row>35</xdr:row>
      <xdr:rowOff>108937</xdr:rowOff>
    </xdr:to>
    <xdr:cxnSp macro="">
      <xdr:nvCxnSpPr>
        <xdr:cNvPr id="66" name="直線コネクタ 65"/>
        <xdr:cNvCxnSpPr/>
      </xdr:nvCxnSpPr>
      <xdr:spPr>
        <a:xfrm>
          <a:off x="2908300" y="6075903"/>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57927</xdr:rowOff>
    </xdr:from>
    <xdr:to>
      <xdr:col>15</xdr:col>
      <xdr:colOff>50800</xdr:colOff>
      <xdr:row>35</xdr:row>
      <xdr:rowOff>75153</xdr:rowOff>
    </xdr:to>
    <xdr:cxnSp macro="">
      <xdr:nvCxnSpPr>
        <xdr:cNvPr id="69" name="直線コネクタ 68"/>
        <xdr:cNvCxnSpPr/>
      </xdr:nvCxnSpPr>
      <xdr:spPr>
        <a:xfrm>
          <a:off x="2019300" y="6058677"/>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57927</xdr:rowOff>
    </xdr:from>
    <xdr:to>
      <xdr:col>10</xdr:col>
      <xdr:colOff>114300</xdr:colOff>
      <xdr:row>35</xdr:row>
      <xdr:rowOff>102095</xdr:rowOff>
    </xdr:to>
    <xdr:cxnSp macro="">
      <xdr:nvCxnSpPr>
        <xdr:cNvPr id="72" name="直線コネクタ 71"/>
        <xdr:cNvCxnSpPr/>
      </xdr:nvCxnSpPr>
      <xdr:spPr>
        <a:xfrm flipV="1">
          <a:off x="1130300" y="6058677"/>
          <a:ext cx="889000" cy="4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37952</xdr:rowOff>
    </xdr:from>
    <xdr:ext cx="534377" cy="259045"/>
    <xdr:sp macro="" textlink="">
      <xdr:nvSpPr>
        <xdr:cNvPr id="74" name="テキスト ボックス 73"/>
        <xdr:cNvSpPr txBox="1"/>
      </xdr:nvSpPr>
      <xdr:spPr>
        <a:xfrm>
          <a:off x="1752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51276</xdr:rowOff>
    </xdr:from>
    <xdr:ext cx="534377" cy="259045"/>
    <xdr:sp macro="" textlink="">
      <xdr:nvSpPr>
        <xdr:cNvPr id="76" name="テキスト ボックス 75"/>
        <xdr:cNvSpPr txBox="1"/>
      </xdr:nvSpPr>
      <xdr:spPr>
        <a:xfrm>
          <a:off x="863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16483</xdr:rowOff>
    </xdr:from>
    <xdr:to>
      <xdr:col>24</xdr:col>
      <xdr:colOff>114300</xdr:colOff>
      <xdr:row>35</xdr:row>
      <xdr:rowOff>118083</xdr:rowOff>
    </xdr:to>
    <xdr:sp macro="" textlink="">
      <xdr:nvSpPr>
        <xdr:cNvPr id="82" name="楕円 81"/>
        <xdr:cNvSpPr/>
      </xdr:nvSpPr>
      <xdr:spPr>
        <a:xfrm>
          <a:off x="4584700" y="60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39360</xdr:rowOff>
    </xdr:from>
    <xdr:ext cx="534377" cy="259045"/>
    <xdr:sp macro="" textlink="">
      <xdr:nvSpPr>
        <xdr:cNvPr id="83" name="人件費該当値テキスト"/>
        <xdr:cNvSpPr txBox="1"/>
      </xdr:nvSpPr>
      <xdr:spPr>
        <a:xfrm>
          <a:off x="4686300" y="58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58137</xdr:rowOff>
    </xdr:from>
    <xdr:to>
      <xdr:col>20</xdr:col>
      <xdr:colOff>38100</xdr:colOff>
      <xdr:row>35</xdr:row>
      <xdr:rowOff>159737</xdr:rowOff>
    </xdr:to>
    <xdr:sp macro="" textlink="">
      <xdr:nvSpPr>
        <xdr:cNvPr id="84" name="楕円 83"/>
        <xdr:cNvSpPr/>
      </xdr:nvSpPr>
      <xdr:spPr>
        <a:xfrm>
          <a:off x="37465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4814</xdr:rowOff>
    </xdr:from>
    <xdr:ext cx="534377" cy="259045"/>
    <xdr:sp macro="" textlink="">
      <xdr:nvSpPr>
        <xdr:cNvPr id="85" name="テキスト ボックス 84"/>
        <xdr:cNvSpPr txBox="1"/>
      </xdr:nvSpPr>
      <xdr:spPr>
        <a:xfrm>
          <a:off x="3530111" y="58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24353</xdr:rowOff>
    </xdr:from>
    <xdr:to>
      <xdr:col>15</xdr:col>
      <xdr:colOff>101600</xdr:colOff>
      <xdr:row>35</xdr:row>
      <xdr:rowOff>125953</xdr:rowOff>
    </xdr:to>
    <xdr:sp macro="" textlink="">
      <xdr:nvSpPr>
        <xdr:cNvPr id="86" name="楕円 85"/>
        <xdr:cNvSpPr/>
      </xdr:nvSpPr>
      <xdr:spPr>
        <a:xfrm>
          <a:off x="2857500" y="60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142480</xdr:rowOff>
    </xdr:from>
    <xdr:ext cx="534377" cy="259045"/>
    <xdr:sp macro="" textlink="">
      <xdr:nvSpPr>
        <xdr:cNvPr id="87" name="テキスト ボックス 86"/>
        <xdr:cNvSpPr txBox="1"/>
      </xdr:nvSpPr>
      <xdr:spPr>
        <a:xfrm>
          <a:off x="2641111" y="58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7127</xdr:rowOff>
    </xdr:from>
    <xdr:to>
      <xdr:col>10</xdr:col>
      <xdr:colOff>165100</xdr:colOff>
      <xdr:row>35</xdr:row>
      <xdr:rowOff>108727</xdr:rowOff>
    </xdr:to>
    <xdr:sp macro="" textlink="">
      <xdr:nvSpPr>
        <xdr:cNvPr id="88" name="楕円 87"/>
        <xdr:cNvSpPr/>
      </xdr:nvSpPr>
      <xdr:spPr>
        <a:xfrm>
          <a:off x="1968500" y="6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125254</xdr:rowOff>
    </xdr:from>
    <xdr:ext cx="534377" cy="259045"/>
    <xdr:sp macro="" textlink="">
      <xdr:nvSpPr>
        <xdr:cNvPr id="89" name="テキスト ボックス 88"/>
        <xdr:cNvSpPr txBox="1"/>
      </xdr:nvSpPr>
      <xdr:spPr>
        <a:xfrm>
          <a:off x="1752111" y="57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51295</xdr:rowOff>
    </xdr:from>
    <xdr:to>
      <xdr:col>6</xdr:col>
      <xdr:colOff>38100</xdr:colOff>
      <xdr:row>35</xdr:row>
      <xdr:rowOff>152895</xdr:rowOff>
    </xdr:to>
    <xdr:sp macro="" textlink="">
      <xdr:nvSpPr>
        <xdr:cNvPr id="90" name="楕円 89"/>
        <xdr:cNvSpPr/>
      </xdr:nvSpPr>
      <xdr:spPr>
        <a:xfrm>
          <a:off x="1079500" y="6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169422</xdr:rowOff>
    </xdr:from>
    <xdr:ext cx="534377" cy="259045"/>
    <xdr:sp macro="" textlink="">
      <xdr:nvSpPr>
        <xdr:cNvPr id="91" name="テキスト ボックス 90"/>
        <xdr:cNvSpPr txBox="1"/>
      </xdr:nvSpPr>
      <xdr:spPr>
        <a:xfrm>
          <a:off x="863111" y="58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165570</xdr:rowOff>
    </xdr:from>
    <xdr:to>
      <xdr:col>24</xdr:col>
      <xdr:colOff>63500</xdr:colOff>
      <xdr:row>53</xdr:row>
      <xdr:rowOff>65177</xdr:rowOff>
    </xdr:to>
    <xdr:cxnSp macro="">
      <xdr:nvCxnSpPr>
        <xdr:cNvPr id="121" name="直線コネクタ 120"/>
        <xdr:cNvCxnSpPr/>
      </xdr:nvCxnSpPr>
      <xdr:spPr>
        <a:xfrm flipV="1">
          <a:off x="3797300" y="8909520"/>
          <a:ext cx="838200" cy="2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35973</xdr:rowOff>
    </xdr:from>
    <xdr:to>
      <xdr:col>19</xdr:col>
      <xdr:colOff>177800</xdr:colOff>
      <xdr:row>53</xdr:row>
      <xdr:rowOff>65177</xdr:rowOff>
    </xdr:to>
    <xdr:cxnSp macro="">
      <xdr:nvCxnSpPr>
        <xdr:cNvPr id="124" name="直線コネクタ 123"/>
        <xdr:cNvCxnSpPr/>
      </xdr:nvCxnSpPr>
      <xdr:spPr>
        <a:xfrm>
          <a:off x="2908300" y="8951373"/>
          <a:ext cx="889000" cy="20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35973</xdr:rowOff>
    </xdr:from>
    <xdr:to>
      <xdr:col>15</xdr:col>
      <xdr:colOff>50800</xdr:colOff>
      <xdr:row>54</xdr:row>
      <xdr:rowOff>132556</xdr:rowOff>
    </xdr:to>
    <xdr:cxnSp macro="">
      <xdr:nvCxnSpPr>
        <xdr:cNvPr id="127" name="直線コネクタ 126"/>
        <xdr:cNvCxnSpPr/>
      </xdr:nvCxnSpPr>
      <xdr:spPr>
        <a:xfrm flipV="1">
          <a:off x="2019300" y="8951373"/>
          <a:ext cx="889000" cy="4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99693</xdr:rowOff>
    </xdr:from>
    <xdr:ext cx="534377" cy="259045"/>
    <xdr:sp macro="" textlink="">
      <xdr:nvSpPr>
        <xdr:cNvPr id="129" name="テキスト ボックス 128"/>
        <xdr:cNvSpPr txBox="1"/>
      </xdr:nvSpPr>
      <xdr:spPr>
        <a:xfrm>
          <a:off x="2641111" y="95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132556</xdr:rowOff>
    </xdr:from>
    <xdr:to>
      <xdr:col>10</xdr:col>
      <xdr:colOff>114300</xdr:colOff>
      <xdr:row>55</xdr:row>
      <xdr:rowOff>100076</xdr:rowOff>
    </xdr:to>
    <xdr:cxnSp macro="">
      <xdr:nvCxnSpPr>
        <xdr:cNvPr id="130" name="直線コネクタ 129"/>
        <xdr:cNvCxnSpPr/>
      </xdr:nvCxnSpPr>
      <xdr:spPr>
        <a:xfrm flipV="1">
          <a:off x="1130300" y="9390856"/>
          <a:ext cx="889000" cy="1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16025</xdr:rowOff>
    </xdr:from>
    <xdr:ext cx="534377" cy="259045"/>
    <xdr:sp macro="" textlink="">
      <xdr:nvSpPr>
        <xdr:cNvPr id="132" name="テキスト ボックス 131"/>
        <xdr:cNvSpPr txBox="1"/>
      </xdr:nvSpPr>
      <xdr:spPr>
        <a:xfrm>
          <a:off x="1752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2481</xdr:rowOff>
    </xdr:from>
    <xdr:ext cx="534377" cy="259045"/>
    <xdr:sp macro="" textlink="">
      <xdr:nvSpPr>
        <xdr:cNvPr id="134" name="テキスト ボックス 133"/>
        <xdr:cNvSpPr txBox="1"/>
      </xdr:nvSpPr>
      <xdr:spPr>
        <a:xfrm>
          <a:off x="863111" y="97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114770</xdr:rowOff>
    </xdr:from>
    <xdr:to>
      <xdr:col>24</xdr:col>
      <xdr:colOff>114300</xdr:colOff>
      <xdr:row>52</xdr:row>
      <xdr:rowOff>44920</xdr:rowOff>
    </xdr:to>
    <xdr:sp macro="" textlink="">
      <xdr:nvSpPr>
        <xdr:cNvPr id="140" name="楕円 139"/>
        <xdr:cNvSpPr/>
      </xdr:nvSpPr>
      <xdr:spPr>
        <a:xfrm>
          <a:off x="4584700" y="88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29697</xdr:rowOff>
    </xdr:from>
    <xdr:ext cx="599010" cy="259045"/>
    <xdr:sp macro="" textlink="">
      <xdr:nvSpPr>
        <xdr:cNvPr id="141" name="物件費該当値テキスト"/>
        <xdr:cNvSpPr txBox="1"/>
      </xdr:nvSpPr>
      <xdr:spPr>
        <a:xfrm>
          <a:off x="4686300" y="87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14377</xdr:rowOff>
    </xdr:from>
    <xdr:to>
      <xdr:col>20</xdr:col>
      <xdr:colOff>38100</xdr:colOff>
      <xdr:row>53</xdr:row>
      <xdr:rowOff>115977</xdr:rowOff>
    </xdr:to>
    <xdr:sp macro="" textlink="">
      <xdr:nvSpPr>
        <xdr:cNvPr id="142" name="楕円 141"/>
        <xdr:cNvSpPr/>
      </xdr:nvSpPr>
      <xdr:spPr>
        <a:xfrm>
          <a:off x="3746500" y="91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132504</xdr:rowOff>
    </xdr:from>
    <xdr:ext cx="534377" cy="259045"/>
    <xdr:sp macro="" textlink="">
      <xdr:nvSpPr>
        <xdr:cNvPr id="143" name="テキスト ボックス 142"/>
        <xdr:cNvSpPr txBox="1"/>
      </xdr:nvSpPr>
      <xdr:spPr>
        <a:xfrm>
          <a:off x="3530111" y="8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156623</xdr:rowOff>
    </xdr:from>
    <xdr:to>
      <xdr:col>15</xdr:col>
      <xdr:colOff>101600</xdr:colOff>
      <xdr:row>52</xdr:row>
      <xdr:rowOff>86773</xdr:rowOff>
    </xdr:to>
    <xdr:sp macro="" textlink="">
      <xdr:nvSpPr>
        <xdr:cNvPr id="144" name="楕円 143"/>
        <xdr:cNvSpPr/>
      </xdr:nvSpPr>
      <xdr:spPr>
        <a:xfrm>
          <a:off x="2857500" y="89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103300</xdr:rowOff>
    </xdr:from>
    <xdr:ext cx="599010" cy="259045"/>
    <xdr:sp macro="" textlink="">
      <xdr:nvSpPr>
        <xdr:cNvPr id="145" name="テキスト ボックス 144"/>
        <xdr:cNvSpPr txBox="1"/>
      </xdr:nvSpPr>
      <xdr:spPr>
        <a:xfrm>
          <a:off x="2608795" y="867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81756</xdr:rowOff>
    </xdr:from>
    <xdr:to>
      <xdr:col>10</xdr:col>
      <xdr:colOff>165100</xdr:colOff>
      <xdr:row>55</xdr:row>
      <xdr:rowOff>11906</xdr:rowOff>
    </xdr:to>
    <xdr:sp macro="" textlink="">
      <xdr:nvSpPr>
        <xdr:cNvPr id="146" name="楕円 145"/>
        <xdr:cNvSpPr/>
      </xdr:nvSpPr>
      <xdr:spPr>
        <a:xfrm>
          <a:off x="1968500" y="93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28433</xdr:rowOff>
    </xdr:from>
    <xdr:ext cx="534377" cy="259045"/>
    <xdr:sp macro="" textlink="">
      <xdr:nvSpPr>
        <xdr:cNvPr id="147" name="テキスト ボックス 146"/>
        <xdr:cNvSpPr txBox="1"/>
      </xdr:nvSpPr>
      <xdr:spPr>
        <a:xfrm>
          <a:off x="1752111" y="9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49276</xdr:rowOff>
    </xdr:from>
    <xdr:to>
      <xdr:col>6</xdr:col>
      <xdr:colOff>38100</xdr:colOff>
      <xdr:row>55</xdr:row>
      <xdr:rowOff>150876</xdr:rowOff>
    </xdr:to>
    <xdr:sp macro="" textlink="">
      <xdr:nvSpPr>
        <xdr:cNvPr id="148" name="楕円 147"/>
        <xdr:cNvSpPr/>
      </xdr:nvSpPr>
      <xdr:spPr>
        <a:xfrm>
          <a:off x="1079500" y="94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167403</xdr:rowOff>
    </xdr:from>
    <xdr:ext cx="534377" cy="259045"/>
    <xdr:sp macro="" textlink="">
      <xdr:nvSpPr>
        <xdr:cNvPr id="149" name="テキスト ボックス 148"/>
        <xdr:cNvSpPr txBox="1"/>
      </xdr:nvSpPr>
      <xdr:spPr>
        <a:xfrm>
          <a:off x="863111"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121526</xdr:rowOff>
    </xdr:from>
    <xdr:to>
      <xdr:col>24</xdr:col>
      <xdr:colOff>63500</xdr:colOff>
      <xdr:row>76</xdr:row>
      <xdr:rowOff>157378</xdr:rowOff>
    </xdr:to>
    <xdr:cxnSp macro="">
      <xdr:nvCxnSpPr>
        <xdr:cNvPr id="178" name="直線コネクタ 177"/>
        <xdr:cNvCxnSpPr/>
      </xdr:nvCxnSpPr>
      <xdr:spPr>
        <a:xfrm flipV="1">
          <a:off x="3797300" y="13151726"/>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162920</xdr:rowOff>
    </xdr:from>
    <xdr:ext cx="469744" cy="259045"/>
    <xdr:sp macro="" textlink="">
      <xdr:nvSpPr>
        <xdr:cNvPr id="179" name="維持補修費平均値テキスト"/>
        <xdr:cNvSpPr txBox="1"/>
      </xdr:nvSpPr>
      <xdr:spPr>
        <a:xfrm>
          <a:off x="4686300" y="1319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107696</xdr:rowOff>
    </xdr:from>
    <xdr:to>
      <xdr:col>19</xdr:col>
      <xdr:colOff>177800</xdr:colOff>
      <xdr:row>76</xdr:row>
      <xdr:rowOff>157378</xdr:rowOff>
    </xdr:to>
    <xdr:cxnSp macro="">
      <xdr:nvCxnSpPr>
        <xdr:cNvPr id="181" name="直線コネクタ 180"/>
        <xdr:cNvCxnSpPr/>
      </xdr:nvCxnSpPr>
      <xdr:spPr>
        <a:xfrm>
          <a:off x="2908300" y="13137896"/>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139603</xdr:rowOff>
    </xdr:from>
    <xdr:ext cx="469744" cy="259045"/>
    <xdr:sp macro="" textlink="">
      <xdr:nvSpPr>
        <xdr:cNvPr id="183" name="テキスト ボックス 182"/>
        <xdr:cNvSpPr txBox="1"/>
      </xdr:nvSpPr>
      <xdr:spPr>
        <a:xfrm>
          <a:off x="3562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107696</xdr:rowOff>
    </xdr:from>
    <xdr:to>
      <xdr:col>15</xdr:col>
      <xdr:colOff>50800</xdr:colOff>
      <xdr:row>77</xdr:row>
      <xdr:rowOff>117411</xdr:rowOff>
    </xdr:to>
    <xdr:cxnSp macro="">
      <xdr:nvCxnSpPr>
        <xdr:cNvPr id="184" name="直線コネクタ 183"/>
        <xdr:cNvCxnSpPr/>
      </xdr:nvCxnSpPr>
      <xdr:spPr>
        <a:xfrm flipV="1">
          <a:off x="2019300" y="13137896"/>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6" name="テキスト ボックス 185"/>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117411</xdr:rowOff>
    </xdr:from>
    <xdr:to>
      <xdr:col>10</xdr:col>
      <xdr:colOff>114300</xdr:colOff>
      <xdr:row>77</xdr:row>
      <xdr:rowOff>166979</xdr:rowOff>
    </xdr:to>
    <xdr:cxnSp macro="">
      <xdr:nvCxnSpPr>
        <xdr:cNvPr id="187" name="直線コネクタ 186"/>
        <xdr:cNvCxnSpPr/>
      </xdr:nvCxnSpPr>
      <xdr:spPr>
        <a:xfrm flipV="1">
          <a:off x="1130300" y="13319061"/>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9" name="テキスト ボックス 188"/>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91" name="テキスト ボックス 190"/>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70726</xdr:rowOff>
    </xdr:from>
    <xdr:to>
      <xdr:col>24</xdr:col>
      <xdr:colOff>114300</xdr:colOff>
      <xdr:row>77</xdr:row>
      <xdr:rowOff>876</xdr:rowOff>
    </xdr:to>
    <xdr:sp macro="" textlink="">
      <xdr:nvSpPr>
        <xdr:cNvPr id="197" name="楕円 196"/>
        <xdr:cNvSpPr/>
      </xdr:nvSpPr>
      <xdr:spPr>
        <a:xfrm>
          <a:off x="4584700" y="13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93603</xdr:rowOff>
    </xdr:from>
    <xdr:ext cx="534377" cy="259045"/>
    <xdr:sp macro="" textlink="">
      <xdr:nvSpPr>
        <xdr:cNvPr id="198" name="維持補修費該当値テキスト"/>
        <xdr:cNvSpPr txBox="1"/>
      </xdr:nvSpPr>
      <xdr:spPr>
        <a:xfrm>
          <a:off x="4686300" y="129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106578</xdr:rowOff>
    </xdr:from>
    <xdr:to>
      <xdr:col>20</xdr:col>
      <xdr:colOff>38100</xdr:colOff>
      <xdr:row>77</xdr:row>
      <xdr:rowOff>36728</xdr:rowOff>
    </xdr:to>
    <xdr:sp macro="" textlink="">
      <xdr:nvSpPr>
        <xdr:cNvPr id="199" name="楕円 198"/>
        <xdr:cNvSpPr/>
      </xdr:nvSpPr>
      <xdr:spPr>
        <a:xfrm>
          <a:off x="37465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53256</xdr:rowOff>
    </xdr:from>
    <xdr:ext cx="534377" cy="259045"/>
    <xdr:sp macro="" textlink="">
      <xdr:nvSpPr>
        <xdr:cNvPr id="200" name="テキスト ボックス 199"/>
        <xdr:cNvSpPr txBox="1"/>
      </xdr:nvSpPr>
      <xdr:spPr>
        <a:xfrm>
          <a:off x="3530111" y="129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56896</xdr:rowOff>
    </xdr:from>
    <xdr:to>
      <xdr:col>15</xdr:col>
      <xdr:colOff>101600</xdr:colOff>
      <xdr:row>76</xdr:row>
      <xdr:rowOff>158496</xdr:rowOff>
    </xdr:to>
    <xdr:sp macro="" textlink="">
      <xdr:nvSpPr>
        <xdr:cNvPr id="201" name="楕円 200"/>
        <xdr:cNvSpPr/>
      </xdr:nvSpPr>
      <xdr:spPr>
        <a:xfrm>
          <a:off x="2857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3573</xdr:rowOff>
    </xdr:from>
    <xdr:ext cx="534377" cy="259045"/>
    <xdr:sp macro="" textlink="">
      <xdr:nvSpPr>
        <xdr:cNvPr id="202" name="テキスト ボックス 201"/>
        <xdr:cNvSpPr txBox="1"/>
      </xdr:nvSpPr>
      <xdr:spPr>
        <a:xfrm>
          <a:off x="2641111" y="12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66611</xdr:rowOff>
    </xdr:from>
    <xdr:to>
      <xdr:col>10</xdr:col>
      <xdr:colOff>165100</xdr:colOff>
      <xdr:row>77</xdr:row>
      <xdr:rowOff>168211</xdr:rowOff>
    </xdr:to>
    <xdr:sp macro="" textlink="">
      <xdr:nvSpPr>
        <xdr:cNvPr id="203" name="楕円 202"/>
        <xdr:cNvSpPr/>
      </xdr:nvSpPr>
      <xdr:spPr>
        <a:xfrm>
          <a:off x="1968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13288</xdr:rowOff>
    </xdr:from>
    <xdr:ext cx="469744" cy="259045"/>
    <xdr:sp macro="" textlink="">
      <xdr:nvSpPr>
        <xdr:cNvPr id="204" name="テキスト ボックス 203"/>
        <xdr:cNvSpPr txBox="1"/>
      </xdr:nvSpPr>
      <xdr:spPr>
        <a:xfrm>
          <a:off x="1784428" y="130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116179</xdr:rowOff>
    </xdr:from>
    <xdr:to>
      <xdr:col>6</xdr:col>
      <xdr:colOff>38100</xdr:colOff>
      <xdr:row>78</xdr:row>
      <xdr:rowOff>46329</xdr:rowOff>
    </xdr:to>
    <xdr:sp macro="" textlink="">
      <xdr:nvSpPr>
        <xdr:cNvPr id="205" name="楕円 204"/>
        <xdr:cNvSpPr/>
      </xdr:nvSpPr>
      <xdr:spPr>
        <a:xfrm>
          <a:off x="1079500" y="133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62856</xdr:rowOff>
    </xdr:from>
    <xdr:ext cx="469744" cy="259045"/>
    <xdr:sp macro="" textlink="">
      <xdr:nvSpPr>
        <xdr:cNvPr id="206" name="テキスト ボックス 205"/>
        <xdr:cNvSpPr txBox="1"/>
      </xdr:nvSpPr>
      <xdr:spPr>
        <a:xfrm>
          <a:off x="895428" y="130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152958</xdr:rowOff>
    </xdr:from>
    <xdr:to>
      <xdr:col>24</xdr:col>
      <xdr:colOff>63500</xdr:colOff>
      <xdr:row>95</xdr:row>
      <xdr:rowOff>161531</xdr:rowOff>
    </xdr:to>
    <xdr:cxnSp macro="">
      <xdr:nvCxnSpPr>
        <xdr:cNvPr id="234" name="直線コネクタ 233"/>
        <xdr:cNvCxnSpPr/>
      </xdr:nvCxnSpPr>
      <xdr:spPr>
        <a:xfrm flipV="1">
          <a:off x="3797300" y="1644070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161531</xdr:rowOff>
    </xdr:from>
    <xdr:to>
      <xdr:col>19</xdr:col>
      <xdr:colOff>177800</xdr:colOff>
      <xdr:row>96</xdr:row>
      <xdr:rowOff>110348</xdr:rowOff>
    </xdr:to>
    <xdr:cxnSp macro="">
      <xdr:nvCxnSpPr>
        <xdr:cNvPr id="237" name="直線コネクタ 236"/>
        <xdr:cNvCxnSpPr/>
      </xdr:nvCxnSpPr>
      <xdr:spPr>
        <a:xfrm flipV="1">
          <a:off x="2908300" y="16449281"/>
          <a:ext cx="889000" cy="1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83601</xdr:rowOff>
    </xdr:from>
    <xdr:to>
      <xdr:col>15</xdr:col>
      <xdr:colOff>50800</xdr:colOff>
      <xdr:row>96</xdr:row>
      <xdr:rowOff>110348</xdr:rowOff>
    </xdr:to>
    <xdr:cxnSp macro="">
      <xdr:nvCxnSpPr>
        <xdr:cNvPr id="240" name="直線コネクタ 239"/>
        <xdr:cNvCxnSpPr/>
      </xdr:nvCxnSpPr>
      <xdr:spPr>
        <a:xfrm>
          <a:off x="2019300" y="16542801"/>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83601</xdr:rowOff>
    </xdr:from>
    <xdr:to>
      <xdr:col>10</xdr:col>
      <xdr:colOff>114300</xdr:colOff>
      <xdr:row>97</xdr:row>
      <xdr:rowOff>37471</xdr:rowOff>
    </xdr:to>
    <xdr:cxnSp macro="">
      <xdr:nvCxnSpPr>
        <xdr:cNvPr id="243" name="直線コネクタ 242"/>
        <xdr:cNvCxnSpPr/>
      </xdr:nvCxnSpPr>
      <xdr:spPr>
        <a:xfrm flipV="1">
          <a:off x="1130300" y="16542801"/>
          <a:ext cx="889000" cy="1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42115</xdr:rowOff>
    </xdr:from>
    <xdr:ext cx="534377" cy="259045"/>
    <xdr:sp macro="" textlink="">
      <xdr:nvSpPr>
        <xdr:cNvPr id="247" name="テキスト ボックス 246"/>
        <xdr:cNvSpPr txBox="1"/>
      </xdr:nvSpPr>
      <xdr:spPr>
        <a:xfrm>
          <a:off x="863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102158</xdr:rowOff>
    </xdr:from>
    <xdr:to>
      <xdr:col>24</xdr:col>
      <xdr:colOff>114300</xdr:colOff>
      <xdr:row>96</xdr:row>
      <xdr:rowOff>32308</xdr:rowOff>
    </xdr:to>
    <xdr:sp macro="" textlink="">
      <xdr:nvSpPr>
        <xdr:cNvPr id="253" name="楕円 252"/>
        <xdr:cNvSpPr/>
      </xdr:nvSpPr>
      <xdr:spPr>
        <a:xfrm>
          <a:off x="45847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125035</xdr:rowOff>
    </xdr:from>
    <xdr:ext cx="534377" cy="259045"/>
    <xdr:sp macro="" textlink="">
      <xdr:nvSpPr>
        <xdr:cNvPr id="254" name="扶助費該当値テキスト"/>
        <xdr:cNvSpPr txBox="1"/>
      </xdr:nvSpPr>
      <xdr:spPr>
        <a:xfrm>
          <a:off x="4686300" y="1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110731</xdr:rowOff>
    </xdr:from>
    <xdr:to>
      <xdr:col>20</xdr:col>
      <xdr:colOff>38100</xdr:colOff>
      <xdr:row>96</xdr:row>
      <xdr:rowOff>40881</xdr:rowOff>
    </xdr:to>
    <xdr:sp macro="" textlink="">
      <xdr:nvSpPr>
        <xdr:cNvPr id="255" name="楕円 254"/>
        <xdr:cNvSpPr/>
      </xdr:nvSpPr>
      <xdr:spPr>
        <a:xfrm>
          <a:off x="3746500" y="16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57408</xdr:rowOff>
    </xdr:from>
    <xdr:ext cx="534377" cy="259045"/>
    <xdr:sp macro="" textlink="">
      <xdr:nvSpPr>
        <xdr:cNvPr id="256" name="テキスト ボックス 255"/>
        <xdr:cNvSpPr txBox="1"/>
      </xdr:nvSpPr>
      <xdr:spPr>
        <a:xfrm>
          <a:off x="3530111" y="161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59548</xdr:rowOff>
    </xdr:from>
    <xdr:to>
      <xdr:col>15</xdr:col>
      <xdr:colOff>101600</xdr:colOff>
      <xdr:row>96</xdr:row>
      <xdr:rowOff>161148</xdr:rowOff>
    </xdr:to>
    <xdr:sp macro="" textlink="">
      <xdr:nvSpPr>
        <xdr:cNvPr id="257" name="楕円 256"/>
        <xdr:cNvSpPr/>
      </xdr:nvSpPr>
      <xdr:spPr>
        <a:xfrm>
          <a:off x="2857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6225</xdr:rowOff>
    </xdr:from>
    <xdr:ext cx="534377" cy="259045"/>
    <xdr:sp macro="" textlink="">
      <xdr:nvSpPr>
        <xdr:cNvPr id="258" name="テキスト ボックス 257"/>
        <xdr:cNvSpPr txBox="1"/>
      </xdr:nvSpPr>
      <xdr:spPr>
        <a:xfrm>
          <a:off x="2641111" y="162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32801</xdr:rowOff>
    </xdr:from>
    <xdr:to>
      <xdr:col>10</xdr:col>
      <xdr:colOff>165100</xdr:colOff>
      <xdr:row>96</xdr:row>
      <xdr:rowOff>134401</xdr:rowOff>
    </xdr:to>
    <xdr:sp macro="" textlink="">
      <xdr:nvSpPr>
        <xdr:cNvPr id="259" name="楕円 258"/>
        <xdr:cNvSpPr/>
      </xdr:nvSpPr>
      <xdr:spPr>
        <a:xfrm>
          <a:off x="1968500" y="16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125528</xdr:rowOff>
    </xdr:from>
    <xdr:ext cx="534377" cy="259045"/>
    <xdr:sp macro="" textlink="">
      <xdr:nvSpPr>
        <xdr:cNvPr id="260" name="テキスト ボックス 259"/>
        <xdr:cNvSpPr txBox="1"/>
      </xdr:nvSpPr>
      <xdr:spPr>
        <a:xfrm>
          <a:off x="1752111" y="165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158121</xdr:rowOff>
    </xdr:from>
    <xdr:to>
      <xdr:col>6</xdr:col>
      <xdr:colOff>38100</xdr:colOff>
      <xdr:row>97</xdr:row>
      <xdr:rowOff>88271</xdr:rowOff>
    </xdr:to>
    <xdr:sp macro="" textlink="">
      <xdr:nvSpPr>
        <xdr:cNvPr id="261" name="楕円 260"/>
        <xdr:cNvSpPr/>
      </xdr:nvSpPr>
      <xdr:spPr>
        <a:xfrm>
          <a:off x="1079500" y="166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79398</xdr:rowOff>
    </xdr:from>
    <xdr:ext cx="534377" cy="259045"/>
    <xdr:sp macro="" textlink="">
      <xdr:nvSpPr>
        <xdr:cNvPr id="262" name="テキスト ボックス 261"/>
        <xdr:cNvSpPr txBox="1"/>
      </xdr:nvSpPr>
      <xdr:spPr>
        <a:xfrm>
          <a:off x="863111" y="1671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88015</xdr:rowOff>
    </xdr:from>
    <xdr:to>
      <xdr:col>55</xdr:col>
      <xdr:colOff>0</xdr:colOff>
      <xdr:row>37</xdr:row>
      <xdr:rowOff>19554</xdr:rowOff>
    </xdr:to>
    <xdr:cxnSp macro="">
      <xdr:nvCxnSpPr>
        <xdr:cNvPr id="294" name="直線コネクタ 293"/>
        <xdr:cNvCxnSpPr/>
      </xdr:nvCxnSpPr>
      <xdr:spPr>
        <a:xfrm flipV="1">
          <a:off x="9639300" y="6260215"/>
          <a:ext cx="838200" cy="10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151990</xdr:rowOff>
    </xdr:from>
    <xdr:to>
      <xdr:col>50</xdr:col>
      <xdr:colOff>114300</xdr:colOff>
      <xdr:row>37</xdr:row>
      <xdr:rowOff>19554</xdr:rowOff>
    </xdr:to>
    <xdr:cxnSp macro="">
      <xdr:nvCxnSpPr>
        <xdr:cNvPr id="297" name="直線コネクタ 296"/>
        <xdr:cNvCxnSpPr/>
      </xdr:nvCxnSpPr>
      <xdr:spPr>
        <a:xfrm>
          <a:off x="8750300" y="6324190"/>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151990</xdr:rowOff>
    </xdr:from>
    <xdr:to>
      <xdr:col>45</xdr:col>
      <xdr:colOff>177800</xdr:colOff>
      <xdr:row>37</xdr:row>
      <xdr:rowOff>119344</xdr:rowOff>
    </xdr:to>
    <xdr:cxnSp macro="">
      <xdr:nvCxnSpPr>
        <xdr:cNvPr id="300" name="直線コネクタ 299"/>
        <xdr:cNvCxnSpPr/>
      </xdr:nvCxnSpPr>
      <xdr:spPr>
        <a:xfrm flipV="1">
          <a:off x="7861300" y="6324190"/>
          <a:ext cx="889000" cy="1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10214</xdr:rowOff>
    </xdr:from>
    <xdr:to>
      <xdr:col>41</xdr:col>
      <xdr:colOff>50800</xdr:colOff>
      <xdr:row>37</xdr:row>
      <xdr:rowOff>119344</xdr:rowOff>
    </xdr:to>
    <xdr:cxnSp macro="">
      <xdr:nvCxnSpPr>
        <xdr:cNvPr id="303" name="直線コネクタ 302"/>
        <xdr:cNvCxnSpPr/>
      </xdr:nvCxnSpPr>
      <xdr:spPr>
        <a:xfrm>
          <a:off x="6972300" y="6353864"/>
          <a:ext cx="889000" cy="1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6436</xdr:rowOff>
    </xdr:from>
    <xdr:ext cx="534377" cy="259045"/>
    <xdr:sp macro="" textlink="">
      <xdr:nvSpPr>
        <xdr:cNvPr id="305" name="テキスト ボックス 304"/>
        <xdr:cNvSpPr txBox="1"/>
      </xdr:nvSpPr>
      <xdr:spPr>
        <a:xfrm>
          <a:off x="7594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157755</xdr:rowOff>
    </xdr:from>
    <xdr:ext cx="534377" cy="259045"/>
    <xdr:sp macro="" textlink="">
      <xdr:nvSpPr>
        <xdr:cNvPr id="307" name="テキスト ボックス 306"/>
        <xdr:cNvSpPr txBox="1"/>
      </xdr:nvSpPr>
      <xdr:spPr>
        <a:xfrm>
          <a:off x="6705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37215</xdr:rowOff>
    </xdr:from>
    <xdr:to>
      <xdr:col>55</xdr:col>
      <xdr:colOff>50800</xdr:colOff>
      <xdr:row>36</xdr:row>
      <xdr:rowOff>138815</xdr:rowOff>
    </xdr:to>
    <xdr:sp macro="" textlink="">
      <xdr:nvSpPr>
        <xdr:cNvPr id="313" name="楕円 312"/>
        <xdr:cNvSpPr/>
      </xdr:nvSpPr>
      <xdr:spPr>
        <a:xfrm>
          <a:off x="10426700" y="62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15642</xdr:rowOff>
    </xdr:from>
    <xdr:ext cx="534377" cy="259045"/>
    <xdr:sp macro="" textlink="">
      <xdr:nvSpPr>
        <xdr:cNvPr id="314" name="補助費等該当値テキスト"/>
        <xdr:cNvSpPr txBox="1"/>
      </xdr:nvSpPr>
      <xdr:spPr>
        <a:xfrm>
          <a:off x="10528300" y="618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140204</xdr:rowOff>
    </xdr:from>
    <xdr:to>
      <xdr:col>50</xdr:col>
      <xdr:colOff>165100</xdr:colOff>
      <xdr:row>37</xdr:row>
      <xdr:rowOff>70354</xdr:rowOff>
    </xdr:to>
    <xdr:sp macro="" textlink="">
      <xdr:nvSpPr>
        <xdr:cNvPr id="315" name="楕円 314"/>
        <xdr:cNvSpPr/>
      </xdr:nvSpPr>
      <xdr:spPr>
        <a:xfrm>
          <a:off x="9588500" y="63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61481</xdr:rowOff>
    </xdr:from>
    <xdr:ext cx="534377" cy="259045"/>
    <xdr:sp macro="" textlink="">
      <xdr:nvSpPr>
        <xdr:cNvPr id="316" name="テキスト ボックス 315"/>
        <xdr:cNvSpPr txBox="1"/>
      </xdr:nvSpPr>
      <xdr:spPr>
        <a:xfrm>
          <a:off x="9372111" y="6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101190</xdr:rowOff>
    </xdr:from>
    <xdr:to>
      <xdr:col>46</xdr:col>
      <xdr:colOff>38100</xdr:colOff>
      <xdr:row>37</xdr:row>
      <xdr:rowOff>31340</xdr:rowOff>
    </xdr:to>
    <xdr:sp macro="" textlink="">
      <xdr:nvSpPr>
        <xdr:cNvPr id="317" name="楕円 316"/>
        <xdr:cNvSpPr/>
      </xdr:nvSpPr>
      <xdr:spPr>
        <a:xfrm>
          <a:off x="8699500" y="62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22467</xdr:rowOff>
    </xdr:from>
    <xdr:ext cx="534377" cy="259045"/>
    <xdr:sp macro="" textlink="">
      <xdr:nvSpPr>
        <xdr:cNvPr id="318" name="テキスト ボックス 317"/>
        <xdr:cNvSpPr txBox="1"/>
      </xdr:nvSpPr>
      <xdr:spPr>
        <a:xfrm>
          <a:off x="8483111" y="63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68544</xdr:rowOff>
    </xdr:from>
    <xdr:to>
      <xdr:col>41</xdr:col>
      <xdr:colOff>101600</xdr:colOff>
      <xdr:row>37</xdr:row>
      <xdr:rowOff>170144</xdr:rowOff>
    </xdr:to>
    <xdr:sp macro="" textlink="">
      <xdr:nvSpPr>
        <xdr:cNvPr id="319" name="楕円 318"/>
        <xdr:cNvSpPr/>
      </xdr:nvSpPr>
      <xdr:spPr>
        <a:xfrm>
          <a:off x="7810500" y="64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161271</xdr:rowOff>
    </xdr:from>
    <xdr:ext cx="534377" cy="259045"/>
    <xdr:sp macro="" textlink="">
      <xdr:nvSpPr>
        <xdr:cNvPr id="320" name="テキスト ボックス 319"/>
        <xdr:cNvSpPr txBox="1"/>
      </xdr:nvSpPr>
      <xdr:spPr>
        <a:xfrm>
          <a:off x="7594111" y="65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130864</xdr:rowOff>
    </xdr:from>
    <xdr:to>
      <xdr:col>36</xdr:col>
      <xdr:colOff>165100</xdr:colOff>
      <xdr:row>37</xdr:row>
      <xdr:rowOff>61014</xdr:rowOff>
    </xdr:to>
    <xdr:sp macro="" textlink="">
      <xdr:nvSpPr>
        <xdr:cNvPr id="321" name="楕円 320"/>
        <xdr:cNvSpPr/>
      </xdr:nvSpPr>
      <xdr:spPr>
        <a:xfrm>
          <a:off x="6921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77541</xdr:rowOff>
    </xdr:from>
    <xdr:ext cx="534377" cy="259045"/>
    <xdr:sp macro="" textlink="">
      <xdr:nvSpPr>
        <xdr:cNvPr id="322" name="テキスト ボックス 321"/>
        <xdr:cNvSpPr txBox="1"/>
      </xdr:nvSpPr>
      <xdr:spPr>
        <a:xfrm>
          <a:off x="6705111" y="60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113480</xdr:rowOff>
    </xdr:from>
    <xdr:to>
      <xdr:col>55</xdr:col>
      <xdr:colOff>0</xdr:colOff>
      <xdr:row>58</xdr:row>
      <xdr:rowOff>154907</xdr:rowOff>
    </xdr:to>
    <xdr:cxnSp macro="">
      <xdr:nvCxnSpPr>
        <xdr:cNvPr id="353" name="直線コネクタ 352"/>
        <xdr:cNvCxnSpPr/>
      </xdr:nvCxnSpPr>
      <xdr:spPr>
        <a:xfrm flipV="1">
          <a:off x="9639300" y="10057580"/>
          <a:ext cx="8382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132246</xdr:rowOff>
    </xdr:from>
    <xdr:to>
      <xdr:col>50</xdr:col>
      <xdr:colOff>114300</xdr:colOff>
      <xdr:row>58</xdr:row>
      <xdr:rowOff>154907</xdr:rowOff>
    </xdr:to>
    <xdr:cxnSp macro="">
      <xdr:nvCxnSpPr>
        <xdr:cNvPr id="356" name="直線コネクタ 355"/>
        <xdr:cNvCxnSpPr/>
      </xdr:nvCxnSpPr>
      <xdr:spPr>
        <a:xfrm>
          <a:off x="8750300" y="10076346"/>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119734</xdr:rowOff>
    </xdr:from>
    <xdr:to>
      <xdr:col>45</xdr:col>
      <xdr:colOff>177800</xdr:colOff>
      <xdr:row>58</xdr:row>
      <xdr:rowOff>132246</xdr:rowOff>
    </xdr:to>
    <xdr:cxnSp macro="">
      <xdr:nvCxnSpPr>
        <xdr:cNvPr id="359" name="直線コネクタ 358"/>
        <xdr:cNvCxnSpPr/>
      </xdr:nvCxnSpPr>
      <xdr:spPr>
        <a:xfrm>
          <a:off x="7861300" y="10063834"/>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119734</xdr:rowOff>
    </xdr:from>
    <xdr:to>
      <xdr:col>41</xdr:col>
      <xdr:colOff>50800</xdr:colOff>
      <xdr:row>58</xdr:row>
      <xdr:rowOff>148448</xdr:rowOff>
    </xdr:to>
    <xdr:cxnSp macro="">
      <xdr:nvCxnSpPr>
        <xdr:cNvPr id="362" name="直線コネクタ 361"/>
        <xdr:cNvCxnSpPr/>
      </xdr:nvCxnSpPr>
      <xdr:spPr>
        <a:xfrm flipV="1">
          <a:off x="6972300" y="10063834"/>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1678</xdr:rowOff>
    </xdr:from>
    <xdr:ext cx="534377" cy="259045"/>
    <xdr:sp macro="" textlink="">
      <xdr:nvSpPr>
        <xdr:cNvPr id="364" name="テキスト ボックス 363"/>
        <xdr:cNvSpPr txBox="1"/>
      </xdr:nvSpPr>
      <xdr:spPr>
        <a:xfrm>
          <a:off x="7594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19249</xdr:rowOff>
    </xdr:from>
    <xdr:ext cx="534377" cy="259045"/>
    <xdr:sp macro="" textlink="">
      <xdr:nvSpPr>
        <xdr:cNvPr id="366" name="テキスト ボックス 365"/>
        <xdr:cNvSpPr txBox="1"/>
      </xdr:nvSpPr>
      <xdr:spPr>
        <a:xfrm>
          <a:off x="6705111" y="101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62680</xdr:rowOff>
    </xdr:from>
    <xdr:to>
      <xdr:col>55</xdr:col>
      <xdr:colOff>50800</xdr:colOff>
      <xdr:row>58</xdr:row>
      <xdr:rowOff>164280</xdr:rowOff>
    </xdr:to>
    <xdr:sp macro="" textlink="">
      <xdr:nvSpPr>
        <xdr:cNvPr id="372" name="楕円 371"/>
        <xdr:cNvSpPr/>
      </xdr:nvSpPr>
      <xdr:spPr>
        <a:xfrm>
          <a:off x="104267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3"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104107</xdr:rowOff>
    </xdr:from>
    <xdr:to>
      <xdr:col>50</xdr:col>
      <xdr:colOff>165100</xdr:colOff>
      <xdr:row>59</xdr:row>
      <xdr:rowOff>34257</xdr:rowOff>
    </xdr:to>
    <xdr:sp macro="" textlink="">
      <xdr:nvSpPr>
        <xdr:cNvPr id="374" name="楕円 373"/>
        <xdr:cNvSpPr/>
      </xdr:nvSpPr>
      <xdr:spPr>
        <a:xfrm>
          <a:off x="9588500" y="100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25384</xdr:rowOff>
    </xdr:from>
    <xdr:ext cx="534377" cy="259045"/>
    <xdr:sp macro="" textlink="">
      <xdr:nvSpPr>
        <xdr:cNvPr id="375" name="テキスト ボックス 374"/>
        <xdr:cNvSpPr txBox="1"/>
      </xdr:nvSpPr>
      <xdr:spPr>
        <a:xfrm>
          <a:off x="9372111" y="101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81446</xdr:rowOff>
    </xdr:from>
    <xdr:to>
      <xdr:col>46</xdr:col>
      <xdr:colOff>38100</xdr:colOff>
      <xdr:row>59</xdr:row>
      <xdr:rowOff>11596</xdr:rowOff>
    </xdr:to>
    <xdr:sp macro="" textlink="">
      <xdr:nvSpPr>
        <xdr:cNvPr id="376" name="楕円 375"/>
        <xdr:cNvSpPr/>
      </xdr:nvSpPr>
      <xdr:spPr>
        <a:xfrm>
          <a:off x="8699500" y="100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28123</xdr:rowOff>
    </xdr:from>
    <xdr:ext cx="534377" cy="259045"/>
    <xdr:sp macro="" textlink="">
      <xdr:nvSpPr>
        <xdr:cNvPr id="377" name="テキスト ボックス 376"/>
        <xdr:cNvSpPr txBox="1"/>
      </xdr:nvSpPr>
      <xdr:spPr>
        <a:xfrm>
          <a:off x="8483111" y="98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68934</xdr:rowOff>
    </xdr:from>
    <xdr:to>
      <xdr:col>41</xdr:col>
      <xdr:colOff>101600</xdr:colOff>
      <xdr:row>58</xdr:row>
      <xdr:rowOff>170534</xdr:rowOff>
    </xdr:to>
    <xdr:sp macro="" textlink="">
      <xdr:nvSpPr>
        <xdr:cNvPr id="378" name="楕円 377"/>
        <xdr:cNvSpPr/>
      </xdr:nvSpPr>
      <xdr:spPr>
        <a:xfrm>
          <a:off x="7810500" y="100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15611</xdr:rowOff>
    </xdr:from>
    <xdr:ext cx="534377" cy="259045"/>
    <xdr:sp macro="" textlink="">
      <xdr:nvSpPr>
        <xdr:cNvPr id="379" name="テキスト ボックス 378"/>
        <xdr:cNvSpPr txBox="1"/>
      </xdr:nvSpPr>
      <xdr:spPr>
        <a:xfrm>
          <a:off x="7594111" y="97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97648</xdr:rowOff>
    </xdr:from>
    <xdr:to>
      <xdr:col>36</xdr:col>
      <xdr:colOff>165100</xdr:colOff>
      <xdr:row>59</xdr:row>
      <xdr:rowOff>27798</xdr:rowOff>
    </xdr:to>
    <xdr:sp macro="" textlink="">
      <xdr:nvSpPr>
        <xdr:cNvPr id="380" name="楕円 379"/>
        <xdr:cNvSpPr/>
      </xdr:nvSpPr>
      <xdr:spPr>
        <a:xfrm>
          <a:off x="6921500" y="100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44325</xdr:rowOff>
    </xdr:from>
    <xdr:ext cx="534377" cy="259045"/>
    <xdr:sp macro="" textlink="">
      <xdr:nvSpPr>
        <xdr:cNvPr id="381" name="テキスト ボックス 380"/>
        <xdr:cNvSpPr txBox="1"/>
      </xdr:nvSpPr>
      <xdr:spPr>
        <a:xfrm>
          <a:off x="6705111" y="98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43328</xdr:rowOff>
    </xdr:from>
    <xdr:to>
      <xdr:col>55</xdr:col>
      <xdr:colOff>0</xdr:colOff>
      <xdr:row>79</xdr:row>
      <xdr:rowOff>77972</xdr:rowOff>
    </xdr:to>
    <xdr:cxnSp macro="">
      <xdr:nvCxnSpPr>
        <xdr:cNvPr id="412" name="直線コネクタ 411"/>
        <xdr:cNvCxnSpPr/>
      </xdr:nvCxnSpPr>
      <xdr:spPr>
        <a:xfrm>
          <a:off x="9639300" y="13587878"/>
          <a:ext cx="838200" cy="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43328</xdr:rowOff>
    </xdr:from>
    <xdr:to>
      <xdr:col>50</xdr:col>
      <xdr:colOff>114300</xdr:colOff>
      <xdr:row>79</xdr:row>
      <xdr:rowOff>43402</xdr:rowOff>
    </xdr:to>
    <xdr:cxnSp macro="">
      <xdr:nvCxnSpPr>
        <xdr:cNvPr id="415" name="直線コネクタ 414"/>
        <xdr:cNvCxnSpPr/>
      </xdr:nvCxnSpPr>
      <xdr:spPr>
        <a:xfrm flipV="1">
          <a:off x="8750300" y="1358787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43402</xdr:rowOff>
    </xdr:from>
    <xdr:to>
      <xdr:col>45</xdr:col>
      <xdr:colOff>177800</xdr:colOff>
      <xdr:row>79</xdr:row>
      <xdr:rowOff>43773</xdr:rowOff>
    </xdr:to>
    <xdr:cxnSp macro="">
      <xdr:nvCxnSpPr>
        <xdr:cNvPr id="418" name="直線コネクタ 417"/>
        <xdr:cNvCxnSpPr/>
      </xdr:nvCxnSpPr>
      <xdr:spPr>
        <a:xfrm flipV="1">
          <a:off x="7861300" y="13587952"/>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22" name="テキスト ボックス 421"/>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27172</xdr:rowOff>
    </xdr:from>
    <xdr:to>
      <xdr:col>55</xdr:col>
      <xdr:colOff>50800</xdr:colOff>
      <xdr:row>79</xdr:row>
      <xdr:rowOff>128772</xdr:rowOff>
    </xdr:to>
    <xdr:sp macro="" textlink="">
      <xdr:nvSpPr>
        <xdr:cNvPr id="428" name="楕円 427"/>
        <xdr:cNvSpPr/>
      </xdr:nvSpPr>
      <xdr:spPr>
        <a:xfrm>
          <a:off x="10426700" y="135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115812</xdr:rowOff>
    </xdr:from>
    <xdr:ext cx="534377" cy="259045"/>
    <xdr:sp macro="" textlink="">
      <xdr:nvSpPr>
        <xdr:cNvPr id="429" name="普通建設事業費 （ うち新規整備　）該当値テキスト"/>
        <xdr:cNvSpPr txBox="1"/>
      </xdr:nvSpPr>
      <xdr:spPr>
        <a:xfrm>
          <a:off x="10528300" y="134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163978</xdr:rowOff>
    </xdr:from>
    <xdr:to>
      <xdr:col>50</xdr:col>
      <xdr:colOff>165100</xdr:colOff>
      <xdr:row>79</xdr:row>
      <xdr:rowOff>94128</xdr:rowOff>
    </xdr:to>
    <xdr:sp macro="" textlink="">
      <xdr:nvSpPr>
        <xdr:cNvPr id="430" name="楕円 429"/>
        <xdr:cNvSpPr/>
      </xdr:nvSpPr>
      <xdr:spPr>
        <a:xfrm>
          <a:off x="9588500" y="135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85255</xdr:rowOff>
    </xdr:from>
    <xdr:ext cx="534377" cy="259045"/>
    <xdr:sp macro="" textlink="">
      <xdr:nvSpPr>
        <xdr:cNvPr id="431" name="テキスト ボックス 430"/>
        <xdr:cNvSpPr txBox="1"/>
      </xdr:nvSpPr>
      <xdr:spPr>
        <a:xfrm>
          <a:off x="9372111" y="1362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164052</xdr:rowOff>
    </xdr:from>
    <xdr:to>
      <xdr:col>46</xdr:col>
      <xdr:colOff>38100</xdr:colOff>
      <xdr:row>79</xdr:row>
      <xdr:rowOff>94202</xdr:rowOff>
    </xdr:to>
    <xdr:sp macro="" textlink="">
      <xdr:nvSpPr>
        <xdr:cNvPr id="432" name="楕円 431"/>
        <xdr:cNvSpPr/>
      </xdr:nvSpPr>
      <xdr:spPr>
        <a:xfrm>
          <a:off x="8699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85329</xdr:rowOff>
    </xdr:from>
    <xdr:ext cx="534377" cy="259045"/>
    <xdr:sp macro="" textlink="">
      <xdr:nvSpPr>
        <xdr:cNvPr id="433" name="テキスト ボックス 432"/>
        <xdr:cNvSpPr txBox="1"/>
      </xdr:nvSpPr>
      <xdr:spPr>
        <a:xfrm>
          <a:off x="8483111" y="136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164423</xdr:rowOff>
    </xdr:from>
    <xdr:to>
      <xdr:col>41</xdr:col>
      <xdr:colOff>101600</xdr:colOff>
      <xdr:row>79</xdr:row>
      <xdr:rowOff>94573</xdr:rowOff>
    </xdr:to>
    <xdr:sp macro="" textlink="">
      <xdr:nvSpPr>
        <xdr:cNvPr id="434" name="楕円 433"/>
        <xdr:cNvSpPr/>
      </xdr:nvSpPr>
      <xdr:spPr>
        <a:xfrm>
          <a:off x="7810500" y="13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85700</xdr:rowOff>
    </xdr:from>
    <xdr:ext cx="534377" cy="259045"/>
    <xdr:sp macro="" textlink="">
      <xdr:nvSpPr>
        <xdr:cNvPr id="435" name="テキスト ボックス 434"/>
        <xdr:cNvSpPr txBox="1"/>
      </xdr:nvSpPr>
      <xdr:spPr>
        <a:xfrm>
          <a:off x="7594111" y="13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157759</xdr:rowOff>
    </xdr:from>
    <xdr:to>
      <xdr:col>55</xdr:col>
      <xdr:colOff>0</xdr:colOff>
      <xdr:row>95</xdr:row>
      <xdr:rowOff>157817</xdr:rowOff>
    </xdr:to>
    <xdr:cxnSp macro="">
      <xdr:nvCxnSpPr>
        <xdr:cNvPr id="464" name="直線コネクタ 463"/>
        <xdr:cNvCxnSpPr/>
      </xdr:nvCxnSpPr>
      <xdr:spPr>
        <a:xfrm flipV="1">
          <a:off x="9639300" y="15588259"/>
          <a:ext cx="838200" cy="8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5" name="普通建設事業費 （ うち更新整備　）平均値テキスト"/>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38906</xdr:rowOff>
    </xdr:from>
    <xdr:to>
      <xdr:col>50</xdr:col>
      <xdr:colOff>114300</xdr:colOff>
      <xdr:row>95</xdr:row>
      <xdr:rowOff>157817</xdr:rowOff>
    </xdr:to>
    <xdr:cxnSp macro="">
      <xdr:nvCxnSpPr>
        <xdr:cNvPr id="467" name="直線コネクタ 466"/>
        <xdr:cNvCxnSpPr/>
      </xdr:nvCxnSpPr>
      <xdr:spPr>
        <a:xfrm>
          <a:off x="8750300" y="16155206"/>
          <a:ext cx="8890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44487</xdr:rowOff>
    </xdr:from>
    <xdr:ext cx="534377" cy="259045"/>
    <xdr:sp macro="" textlink="">
      <xdr:nvSpPr>
        <xdr:cNvPr id="469" name="テキスト ボックス 468"/>
        <xdr:cNvSpPr txBox="1"/>
      </xdr:nvSpPr>
      <xdr:spPr>
        <a:xfrm>
          <a:off x="9372111" y="1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81102</xdr:rowOff>
    </xdr:from>
    <xdr:to>
      <xdr:col>45</xdr:col>
      <xdr:colOff>177800</xdr:colOff>
      <xdr:row>94</xdr:row>
      <xdr:rowOff>38906</xdr:rowOff>
    </xdr:to>
    <xdr:cxnSp macro="">
      <xdr:nvCxnSpPr>
        <xdr:cNvPr id="470" name="直線コネクタ 469"/>
        <xdr:cNvCxnSpPr/>
      </xdr:nvCxnSpPr>
      <xdr:spPr>
        <a:xfrm>
          <a:off x="7861300" y="16025952"/>
          <a:ext cx="8890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61422</xdr:rowOff>
    </xdr:from>
    <xdr:ext cx="534377" cy="259045"/>
    <xdr:sp macro="" textlink="">
      <xdr:nvSpPr>
        <xdr:cNvPr id="472" name="テキスト ボックス 471"/>
        <xdr:cNvSpPr txBox="1"/>
      </xdr:nvSpPr>
      <xdr:spPr>
        <a:xfrm>
          <a:off x="8483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3" name="フローチャート: 判断 472"/>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169054</xdr:rowOff>
    </xdr:from>
    <xdr:ext cx="534377" cy="259045"/>
    <xdr:sp macro="" textlink="">
      <xdr:nvSpPr>
        <xdr:cNvPr id="474" name="テキスト ボックス 473"/>
        <xdr:cNvSpPr txBox="1"/>
      </xdr:nvSpPr>
      <xdr:spPr>
        <a:xfrm>
          <a:off x="7594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106959</xdr:rowOff>
    </xdr:from>
    <xdr:to>
      <xdr:col>55</xdr:col>
      <xdr:colOff>50800</xdr:colOff>
      <xdr:row>91</xdr:row>
      <xdr:rowOff>37109</xdr:rowOff>
    </xdr:to>
    <xdr:sp macro="" textlink="">
      <xdr:nvSpPr>
        <xdr:cNvPr id="480" name="楕円 479"/>
        <xdr:cNvSpPr/>
      </xdr:nvSpPr>
      <xdr:spPr>
        <a:xfrm>
          <a:off x="10426700" y="155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21886</xdr:rowOff>
    </xdr:from>
    <xdr:ext cx="534377" cy="259045"/>
    <xdr:sp macro="" textlink="">
      <xdr:nvSpPr>
        <xdr:cNvPr id="481" name="普通建設事業費 （ うち更新整備　）該当値テキスト"/>
        <xdr:cNvSpPr txBox="1"/>
      </xdr:nvSpPr>
      <xdr:spPr>
        <a:xfrm>
          <a:off x="10528300" y="15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107017</xdr:rowOff>
    </xdr:from>
    <xdr:to>
      <xdr:col>50</xdr:col>
      <xdr:colOff>165100</xdr:colOff>
      <xdr:row>96</xdr:row>
      <xdr:rowOff>37167</xdr:rowOff>
    </xdr:to>
    <xdr:sp macro="" textlink="">
      <xdr:nvSpPr>
        <xdr:cNvPr id="482" name="楕円 481"/>
        <xdr:cNvSpPr/>
      </xdr:nvSpPr>
      <xdr:spPr>
        <a:xfrm>
          <a:off x="9588500" y="1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53694</xdr:rowOff>
    </xdr:from>
    <xdr:ext cx="534377" cy="259045"/>
    <xdr:sp macro="" textlink="">
      <xdr:nvSpPr>
        <xdr:cNvPr id="483" name="テキスト ボックス 482"/>
        <xdr:cNvSpPr txBox="1"/>
      </xdr:nvSpPr>
      <xdr:spPr>
        <a:xfrm>
          <a:off x="9372111" y="16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159556</xdr:rowOff>
    </xdr:from>
    <xdr:to>
      <xdr:col>46</xdr:col>
      <xdr:colOff>38100</xdr:colOff>
      <xdr:row>94</xdr:row>
      <xdr:rowOff>89706</xdr:rowOff>
    </xdr:to>
    <xdr:sp macro="" textlink="">
      <xdr:nvSpPr>
        <xdr:cNvPr id="484" name="楕円 483"/>
        <xdr:cNvSpPr/>
      </xdr:nvSpPr>
      <xdr:spPr>
        <a:xfrm>
          <a:off x="8699500" y="16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106233</xdr:rowOff>
    </xdr:from>
    <xdr:ext cx="534377" cy="259045"/>
    <xdr:sp macro="" textlink="">
      <xdr:nvSpPr>
        <xdr:cNvPr id="485" name="テキスト ボックス 484"/>
        <xdr:cNvSpPr txBox="1"/>
      </xdr:nvSpPr>
      <xdr:spPr>
        <a:xfrm>
          <a:off x="8483111" y="158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30302</xdr:rowOff>
    </xdr:from>
    <xdr:to>
      <xdr:col>41</xdr:col>
      <xdr:colOff>101600</xdr:colOff>
      <xdr:row>93</xdr:row>
      <xdr:rowOff>131902</xdr:rowOff>
    </xdr:to>
    <xdr:sp macro="" textlink="">
      <xdr:nvSpPr>
        <xdr:cNvPr id="486" name="楕円 485"/>
        <xdr:cNvSpPr/>
      </xdr:nvSpPr>
      <xdr:spPr>
        <a:xfrm>
          <a:off x="7810500" y="159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148429</xdr:rowOff>
    </xdr:from>
    <xdr:ext cx="534377" cy="259045"/>
    <xdr:sp macro="" textlink="">
      <xdr:nvSpPr>
        <xdr:cNvPr id="487" name="テキスト ボックス 486"/>
        <xdr:cNvSpPr txBox="1"/>
      </xdr:nvSpPr>
      <xdr:spPr>
        <a:xfrm>
          <a:off x="7594111" y="157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114554</xdr:rowOff>
    </xdr:from>
    <xdr:to>
      <xdr:col>85</xdr:col>
      <xdr:colOff>127000</xdr:colOff>
      <xdr:row>38</xdr:row>
      <xdr:rowOff>141529</xdr:rowOff>
    </xdr:to>
    <xdr:cxnSp macro="">
      <xdr:nvCxnSpPr>
        <xdr:cNvPr id="516" name="直線コネクタ 515"/>
        <xdr:cNvCxnSpPr/>
      </xdr:nvCxnSpPr>
      <xdr:spPr>
        <a:xfrm flipV="1">
          <a:off x="15481300" y="6629654"/>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85598</xdr:rowOff>
    </xdr:from>
    <xdr:to>
      <xdr:col>81</xdr:col>
      <xdr:colOff>50800</xdr:colOff>
      <xdr:row>38</xdr:row>
      <xdr:rowOff>141529</xdr:rowOff>
    </xdr:to>
    <xdr:cxnSp macro="">
      <xdr:nvCxnSpPr>
        <xdr:cNvPr id="519" name="直線コネクタ 518"/>
        <xdr:cNvCxnSpPr/>
      </xdr:nvCxnSpPr>
      <xdr:spPr>
        <a:xfrm>
          <a:off x="14592300" y="660069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85598</xdr:rowOff>
    </xdr:from>
    <xdr:to>
      <xdr:col>76</xdr:col>
      <xdr:colOff>114300</xdr:colOff>
      <xdr:row>39</xdr:row>
      <xdr:rowOff>9989</xdr:rowOff>
    </xdr:to>
    <xdr:cxnSp macro="">
      <xdr:nvCxnSpPr>
        <xdr:cNvPr id="522" name="直線コネクタ 521"/>
        <xdr:cNvCxnSpPr/>
      </xdr:nvCxnSpPr>
      <xdr:spPr>
        <a:xfrm flipV="1">
          <a:off x="13703300" y="660069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24902</xdr:rowOff>
    </xdr:from>
    <xdr:ext cx="469744" cy="259045"/>
    <xdr:sp macro="" textlink="">
      <xdr:nvSpPr>
        <xdr:cNvPr id="524" name="テキスト ボックス 523"/>
        <xdr:cNvSpPr txBox="1"/>
      </xdr:nvSpPr>
      <xdr:spPr>
        <a:xfrm>
          <a:off x="14357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9989</xdr:rowOff>
    </xdr:from>
    <xdr:to>
      <xdr:col>71</xdr:col>
      <xdr:colOff>177800</xdr:colOff>
      <xdr:row>39</xdr:row>
      <xdr:rowOff>14522</xdr:rowOff>
    </xdr:to>
    <xdr:cxnSp macro="">
      <xdr:nvCxnSpPr>
        <xdr:cNvPr id="525" name="直線コネクタ 524"/>
        <xdr:cNvCxnSpPr/>
      </xdr:nvCxnSpPr>
      <xdr:spPr>
        <a:xfrm flipV="1">
          <a:off x="12814300" y="669653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6" name="フローチャート: 判断 525"/>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44530</xdr:rowOff>
    </xdr:from>
    <xdr:ext cx="469744" cy="259045"/>
    <xdr:sp macro="" textlink="">
      <xdr:nvSpPr>
        <xdr:cNvPr id="527" name="テキスト ボックス 526"/>
        <xdr:cNvSpPr txBox="1"/>
      </xdr:nvSpPr>
      <xdr:spPr>
        <a:xfrm>
          <a:off x="13468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28" name="フローチャート: 判断 527"/>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48093</xdr:rowOff>
    </xdr:from>
    <xdr:ext cx="469744" cy="259045"/>
    <xdr:sp macro="" textlink="">
      <xdr:nvSpPr>
        <xdr:cNvPr id="529" name="テキスト ボックス 528"/>
        <xdr:cNvSpPr txBox="1"/>
      </xdr:nvSpPr>
      <xdr:spPr>
        <a:xfrm>
          <a:off x="12579428"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63754</xdr:rowOff>
    </xdr:from>
    <xdr:to>
      <xdr:col>85</xdr:col>
      <xdr:colOff>177800</xdr:colOff>
      <xdr:row>38</xdr:row>
      <xdr:rowOff>165354</xdr:rowOff>
    </xdr:to>
    <xdr:sp macro="" textlink="">
      <xdr:nvSpPr>
        <xdr:cNvPr id="535" name="楕円 534"/>
        <xdr:cNvSpPr/>
      </xdr:nvSpPr>
      <xdr:spPr>
        <a:xfrm>
          <a:off x="16268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469744" cy="259045"/>
    <xdr:sp macro="" textlink="">
      <xdr:nvSpPr>
        <xdr:cNvPr id="536" name="災害復旧事業費該当値テキスト"/>
        <xdr:cNvSpPr txBox="1"/>
      </xdr:nvSpPr>
      <xdr:spPr>
        <a:xfrm>
          <a:off x="16370300" y="6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90729</xdr:rowOff>
    </xdr:from>
    <xdr:to>
      <xdr:col>81</xdr:col>
      <xdr:colOff>101600</xdr:colOff>
      <xdr:row>39</xdr:row>
      <xdr:rowOff>20879</xdr:rowOff>
    </xdr:to>
    <xdr:sp macro="" textlink="">
      <xdr:nvSpPr>
        <xdr:cNvPr id="537" name="楕円 536"/>
        <xdr:cNvSpPr/>
      </xdr:nvSpPr>
      <xdr:spPr>
        <a:xfrm>
          <a:off x="15430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12006</xdr:rowOff>
    </xdr:from>
    <xdr:ext cx="469744" cy="259045"/>
    <xdr:sp macro="" textlink="">
      <xdr:nvSpPr>
        <xdr:cNvPr id="538" name="テキスト ボックス 537"/>
        <xdr:cNvSpPr txBox="1"/>
      </xdr:nvSpPr>
      <xdr:spPr>
        <a:xfrm>
          <a:off x="15246428" y="66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34798</xdr:rowOff>
    </xdr:from>
    <xdr:to>
      <xdr:col>76</xdr:col>
      <xdr:colOff>165100</xdr:colOff>
      <xdr:row>38</xdr:row>
      <xdr:rowOff>136398</xdr:rowOff>
    </xdr:to>
    <xdr:sp macro="" textlink="">
      <xdr:nvSpPr>
        <xdr:cNvPr id="539" name="楕円 538"/>
        <xdr:cNvSpPr/>
      </xdr:nvSpPr>
      <xdr:spPr>
        <a:xfrm>
          <a:off x="1454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152925</xdr:rowOff>
    </xdr:from>
    <xdr:ext cx="469744" cy="259045"/>
    <xdr:sp macro="" textlink="">
      <xdr:nvSpPr>
        <xdr:cNvPr id="540" name="テキスト ボックス 539"/>
        <xdr:cNvSpPr txBox="1"/>
      </xdr:nvSpPr>
      <xdr:spPr>
        <a:xfrm>
          <a:off x="14357428"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130639</xdr:rowOff>
    </xdr:from>
    <xdr:to>
      <xdr:col>72</xdr:col>
      <xdr:colOff>38100</xdr:colOff>
      <xdr:row>39</xdr:row>
      <xdr:rowOff>60789</xdr:rowOff>
    </xdr:to>
    <xdr:sp macro="" textlink="">
      <xdr:nvSpPr>
        <xdr:cNvPr id="541" name="楕円 540"/>
        <xdr:cNvSpPr/>
      </xdr:nvSpPr>
      <xdr:spPr>
        <a:xfrm>
          <a:off x="13652500" y="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51916</xdr:rowOff>
    </xdr:from>
    <xdr:ext cx="469744" cy="259045"/>
    <xdr:sp macro="" textlink="">
      <xdr:nvSpPr>
        <xdr:cNvPr id="542" name="テキスト ボックス 541"/>
        <xdr:cNvSpPr txBox="1"/>
      </xdr:nvSpPr>
      <xdr:spPr>
        <a:xfrm>
          <a:off x="13468428" y="673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135172</xdr:rowOff>
    </xdr:from>
    <xdr:to>
      <xdr:col>67</xdr:col>
      <xdr:colOff>101600</xdr:colOff>
      <xdr:row>39</xdr:row>
      <xdr:rowOff>65322</xdr:rowOff>
    </xdr:to>
    <xdr:sp macro="" textlink="">
      <xdr:nvSpPr>
        <xdr:cNvPr id="543" name="楕円 542"/>
        <xdr:cNvSpPr/>
      </xdr:nvSpPr>
      <xdr:spPr>
        <a:xfrm>
          <a:off x="12763500" y="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56449</xdr:rowOff>
    </xdr:from>
    <xdr:ext cx="469744" cy="259045"/>
    <xdr:sp macro="" textlink="">
      <xdr:nvSpPr>
        <xdr:cNvPr id="544" name="テキスト ボックス 543"/>
        <xdr:cNvSpPr txBox="1"/>
      </xdr:nvSpPr>
      <xdr:spPr>
        <a:xfrm>
          <a:off x="12579428" y="67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3" name="フローチャート: 判断 58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4" name="テキスト ボックス 58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4" name="直線コネクタ 623"/>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5"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6" name="直線コネクタ 625"/>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7"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8" name="直線コネクタ 627"/>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13483</xdr:rowOff>
    </xdr:from>
    <xdr:to>
      <xdr:col>85</xdr:col>
      <xdr:colOff>127000</xdr:colOff>
      <xdr:row>76</xdr:row>
      <xdr:rowOff>87823</xdr:rowOff>
    </xdr:to>
    <xdr:cxnSp macro="">
      <xdr:nvCxnSpPr>
        <xdr:cNvPr id="629" name="直線コネクタ 628"/>
        <xdr:cNvCxnSpPr/>
      </xdr:nvCxnSpPr>
      <xdr:spPr>
        <a:xfrm flipV="1">
          <a:off x="15481300" y="13043683"/>
          <a:ext cx="8382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30"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1" name="フローチャート: 判断 630"/>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67783</xdr:rowOff>
    </xdr:from>
    <xdr:to>
      <xdr:col>81</xdr:col>
      <xdr:colOff>50800</xdr:colOff>
      <xdr:row>76</xdr:row>
      <xdr:rowOff>87823</xdr:rowOff>
    </xdr:to>
    <xdr:cxnSp macro="">
      <xdr:nvCxnSpPr>
        <xdr:cNvPr id="632" name="直線コネクタ 631"/>
        <xdr:cNvCxnSpPr/>
      </xdr:nvCxnSpPr>
      <xdr:spPr>
        <a:xfrm>
          <a:off x="14592300" y="12583633"/>
          <a:ext cx="889000" cy="5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3" name="フローチャート: 判断 632"/>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34" name="テキスト ボックス 633"/>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67783</xdr:rowOff>
    </xdr:from>
    <xdr:to>
      <xdr:col>76</xdr:col>
      <xdr:colOff>114300</xdr:colOff>
      <xdr:row>76</xdr:row>
      <xdr:rowOff>150338</xdr:rowOff>
    </xdr:to>
    <xdr:cxnSp macro="">
      <xdr:nvCxnSpPr>
        <xdr:cNvPr id="635" name="直線コネクタ 634"/>
        <xdr:cNvCxnSpPr/>
      </xdr:nvCxnSpPr>
      <xdr:spPr>
        <a:xfrm flipV="1">
          <a:off x="13703300" y="12583633"/>
          <a:ext cx="889000" cy="59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6" name="フローチャート: 判断 635"/>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23604</xdr:rowOff>
    </xdr:from>
    <xdr:ext cx="534377" cy="259045"/>
    <xdr:sp macro="" textlink="">
      <xdr:nvSpPr>
        <xdr:cNvPr id="637" name="テキスト ボックス 636"/>
        <xdr:cNvSpPr txBox="1"/>
      </xdr:nvSpPr>
      <xdr:spPr>
        <a:xfrm>
          <a:off x="14325111" y="132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150338</xdr:rowOff>
    </xdr:from>
    <xdr:to>
      <xdr:col>71</xdr:col>
      <xdr:colOff>177800</xdr:colOff>
      <xdr:row>76</xdr:row>
      <xdr:rowOff>161920</xdr:rowOff>
    </xdr:to>
    <xdr:cxnSp macro="">
      <xdr:nvCxnSpPr>
        <xdr:cNvPr id="638" name="直線コネクタ 637"/>
        <xdr:cNvCxnSpPr/>
      </xdr:nvCxnSpPr>
      <xdr:spPr>
        <a:xfrm flipV="1">
          <a:off x="12814300" y="1318053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39" name="フローチャート: 判断 638"/>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2567</xdr:rowOff>
    </xdr:from>
    <xdr:ext cx="534377" cy="259045"/>
    <xdr:sp macro="" textlink="">
      <xdr:nvSpPr>
        <xdr:cNvPr id="640" name="テキスト ボックス 639"/>
        <xdr:cNvSpPr txBox="1"/>
      </xdr:nvSpPr>
      <xdr:spPr>
        <a:xfrm>
          <a:off x="13436111" y="128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1" name="フローチャート: 判断 640"/>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139712</xdr:rowOff>
    </xdr:from>
    <xdr:ext cx="534377" cy="259045"/>
    <xdr:sp macro="" textlink="">
      <xdr:nvSpPr>
        <xdr:cNvPr id="642" name="テキスト ボックス 641"/>
        <xdr:cNvSpPr txBox="1"/>
      </xdr:nvSpPr>
      <xdr:spPr>
        <a:xfrm>
          <a:off x="12547111" y="128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134132</xdr:rowOff>
    </xdr:from>
    <xdr:to>
      <xdr:col>85</xdr:col>
      <xdr:colOff>177800</xdr:colOff>
      <xdr:row>76</xdr:row>
      <xdr:rowOff>64281</xdr:rowOff>
    </xdr:to>
    <xdr:sp macro="" textlink="">
      <xdr:nvSpPr>
        <xdr:cNvPr id="648" name="楕円 647"/>
        <xdr:cNvSpPr/>
      </xdr:nvSpPr>
      <xdr:spPr>
        <a:xfrm>
          <a:off x="16268700" y="12992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157009</xdr:rowOff>
    </xdr:from>
    <xdr:ext cx="534377" cy="259045"/>
    <xdr:sp macro="" textlink="">
      <xdr:nvSpPr>
        <xdr:cNvPr id="649" name="公債費該当値テキスト"/>
        <xdr:cNvSpPr txBox="1"/>
      </xdr:nvSpPr>
      <xdr:spPr>
        <a:xfrm>
          <a:off x="16370300" y="12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37023</xdr:rowOff>
    </xdr:from>
    <xdr:to>
      <xdr:col>81</xdr:col>
      <xdr:colOff>101600</xdr:colOff>
      <xdr:row>76</xdr:row>
      <xdr:rowOff>138623</xdr:rowOff>
    </xdr:to>
    <xdr:sp macro="" textlink="">
      <xdr:nvSpPr>
        <xdr:cNvPr id="650" name="楕円 649"/>
        <xdr:cNvSpPr/>
      </xdr:nvSpPr>
      <xdr:spPr>
        <a:xfrm>
          <a:off x="15430500" y="13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155150</xdr:rowOff>
    </xdr:from>
    <xdr:ext cx="534377" cy="259045"/>
    <xdr:sp macro="" textlink="">
      <xdr:nvSpPr>
        <xdr:cNvPr id="651" name="テキスト ボックス 650"/>
        <xdr:cNvSpPr txBox="1"/>
      </xdr:nvSpPr>
      <xdr:spPr>
        <a:xfrm>
          <a:off x="15214111" y="128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16983</xdr:rowOff>
    </xdr:from>
    <xdr:to>
      <xdr:col>76</xdr:col>
      <xdr:colOff>165100</xdr:colOff>
      <xdr:row>73</xdr:row>
      <xdr:rowOff>118583</xdr:rowOff>
    </xdr:to>
    <xdr:sp macro="" textlink="">
      <xdr:nvSpPr>
        <xdr:cNvPr id="652" name="楕円 651"/>
        <xdr:cNvSpPr/>
      </xdr:nvSpPr>
      <xdr:spPr>
        <a:xfrm>
          <a:off x="14541500" y="125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135110</xdr:rowOff>
    </xdr:from>
    <xdr:ext cx="534377" cy="259045"/>
    <xdr:sp macro="" textlink="">
      <xdr:nvSpPr>
        <xdr:cNvPr id="653" name="テキスト ボックス 652"/>
        <xdr:cNvSpPr txBox="1"/>
      </xdr:nvSpPr>
      <xdr:spPr>
        <a:xfrm>
          <a:off x="14325111" y="123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99538</xdr:rowOff>
    </xdr:from>
    <xdr:to>
      <xdr:col>72</xdr:col>
      <xdr:colOff>38100</xdr:colOff>
      <xdr:row>77</xdr:row>
      <xdr:rowOff>29688</xdr:rowOff>
    </xdr:to>
    <xdr:sp macro="" textlink="">
      <xdr:nvSpPr>
        <xdr:cNvPr id="654" name="楕円 653"/>
        <xdr:cNvSpPr/>
      </xdr:nvSpPr>
      <xdr:spPr>
        <a:xfrm>
          <a:off x="13652500" y="131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20815</xdr:rowOff>
    </xdr:from>
    <xdr:ext cx="534377" cy="259045"/>
    <xdr:sp macro="" textlink="">
      <xdr:nvSpPr>
        <xdr:cNvPr id="655" name="テキスト ボックス 654"/>
        <xdr:cNvSpPr txBox="1"/>
      </xdr:nvSpPr>
      <xdr:spPr>
        <a:xfrm>
          <a:off x="13436111" y="132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111120</xdr:rowOff>
    </xdr:from>
    <xdr:to>
      <xdr:col>67</xdr:col>
      <xdr:colOff>101600</xdr:colOff>
      <xdr:row>77</xdr:row>
      <xdr:rowOff>41270</xdr:rowOff>
    </xdr:to>
    <xdr:sp macro="" textlink="">
      <xdr:nvSpPr>
        <xdr:cNvPr id="656" name="楕円 655"/>
        <xdr:cNvSpPr/>
      </xdr:nvSpPr>
      <xdr:spPr>
        <a:xfrm>
          <a:off x="12763500" y="131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32397</xdr:rowOff>
    </xdr:from>
    <xdr:ext cx="534377" cy="259045"/>
    <xdr:sp macro="" textlink="">
      <xdr:nvSpPr>
        <xdr:cNvPr id="657" name="テキスト ボックス 656"/>
        <xdr:cNvSpPr txBox="1"/>
      </xdr:nvSpPr>
      <xdr:spPr>
        <a:xfrm>
          <a:off x="12547111" y="132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9" name="直線コネクタ 678"/>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0"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1" name="直線コネクタ 680"/>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2"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3" name="直線コネクタ 682"/>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101688</xdr:rowOff>
    </xdr:from>
    <xdr:to>
      <xdr:col>85</xdr:col>
      <xdr:colOff>127000</xdr:colOff>
      <xdr:row>98</xdr:row>
      <xdr:rowOff>11455</xdr:rowOff>
    </xdr:to>
    <xdr:cxnSp macro="">
      <xdr:nvCxnSpPr>
        <xdr:cNvPr id="684" name="直線コネクタ 683"/>
        <xdr:cNvCxnSpPr/>
      </xdr:nvCxnSpPr>
      <xdr:spPr>
        <a:xfrm flipV="1">
          <a:off x="15481300" y="16732338"/>
          <a:ext cx="8382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40023</xdr:rowOff>
    </xdr:from>
    <xdr:ext cx="534377" cy="259045"/>
    <xdr:sp macro="" textlink="">
      <xdr:nvSpPr>
        <xdr:cNvPr id="685" name="積立金平均値テキスト"/>
        <xdr:cNvSpPr txBox="1"/>
      </xdr:nvSpPr>
      <xdr:spPr>
        <a:xfrm>
          <a:off x="16370300" y="166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6" name="フローチャート: 判断 685"/>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97482</xdr:rowOff>
    </xdr:from>
    <xdr:to>
      <xdr:col>81</xdr:col>
      <xdr:colOff>50800</xdr:colOff>
      <xdr:row>98</xdr:row>
      <xdr:rowOff>11455</xdr:rowOff>
    </xdr:to>
    <xdr:cxnSp macro="">
      <xdr:nvCxnSpPr>
        <xdr:cNvPr id="687" name="直線コネクタ 686"/>
        <xdr:cNvCxnSpPr/>
      </xdr:nvCxnSpPr>
      <xdr:spPr>
        <a:xfrm>
          <a:off x="14592300" y="15699432"/>
          <a:ext cx="889000" cy="11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8" name="フローチャート: 判断 687"/>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9" name="テキスト ボックス 688"/>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97482</xdr:rowOff>
    </xdr:from>
    <xdr:to>
      <xdr:col>76</xdr:col>
      <xdr:colOff>114300</xdr:colOff>
      <xdr:row>97</xdr:row>
      <xdr:rowOff>119227</xdr:rowOff>
    </xdr:to>
    <xdr:cxnSp macro="">
      <xdr:nvCxnSpPr>
        <xdr:cNvPr id="690" name="直線コネクタ 689"/>
        <xdr:cNvCxnSpPr/>
      </xdr:nvCxnSpPr>
      <xdr:spPr>
        <a:xfrm flipV="1">
          <a:off x="13703300" y="15699432"/>
          <a:ext cx="889000" cy="10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1" name="フローチャート: 判断 690"/>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92" name="テキスト ボックス 691"/>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114106</xdr:rowOff>
    </xdr:from>
    <xdr:to>
      <xdr:col>71</xdr:col>
      <xdr:colOff>177800</xdr:colOff>
      <xdr:row>97</xdr:row>
      <xdr:rowOff>119227</xdr:rowOff>
    </xdr:to>
    <xdr:cxnSp macro="">
      <xdr:nvCxnSpPr>
        <xdr:cNvPr id="693" name="直線コネクタ 692"/>
        <xdr:cNvCxnSpPr/>
      </xdr:nvCxnSpPr>
      <xdr:spPr>
        <a:xfrm>
          <a:off x="12814300" y="1674475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4" name="フローチャート: 判断 693"/>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7678</xdr:rowOff>
    </xdr:from>
    <xdr:ext cx="534377" cy="259045"/>
    <xdr:sp macro="" textlink="">
      <xdr:nvSpPr>
        <xdr:cNvPr id="695" name="テキスト ボックス 694"/>
        <xdr:cNvSpPr txBox="1"/>
      </xdr:nvSpPr>
      <xdr:spPr>
        <a:xfrm>
          <a:off x="13436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6" name="フローチャート: 判断 695"/>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161813</xdr:rowOff>
    </xdr:from>
    <xdr:ext cx="534377" cy="259045"/>
    <xdr:sp macro="" textlink="">
      <xdr:nvSpPr>
        <xdr:cNvPr id="697" name="テキスト ボックス 696"/>
        <xdr:cNvSpPr txBox="1"/>
      </xdr:nvSpPr>
      <xdr:spPr>
        <a:xfrm>
          <a:off x="12547111" y="16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50888</xdr:rowOff>
    </xdr:from>
    <xdr:to>
      <xdr:col>85</xdr:col>
      <xdr:colOff>177800</xdr:colOff>
      <xdr:row>97</xdr:row>
      <xdr:rowOff>152488</xdr:rowOff>
    </xdr:to>
    <xdr:sp macro="" textlink="">
      <xdr:nvSpPr>
        <xdr:cNvPr id="703" name="楕円 702"/>
        <xdr:cNvSpPr/>
      </xdr:nvSpPr>
      <xdr:spPr>
        <a:xfrm>
          <a:off x="16268700" y="166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73765</xdr:rowOff>
    </xdr:from>
    <xdr:ext cx="534377" cy="259045"/>
    <xdr:sp macro="" textlink="">
      <xdr:nvSpPr>
        <xdr:cNvPr id="704" name="積立金該当値テキスト"/>
        <xdr:cNvSpPr txBox="1"/>
      </xdr:nvSpPr>
      <xdr:spPr>
        <a:xfrm>
          <a:off x="16370300" y="165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132105</xdr:rowOff>
    </xdr:from>
    <xdr:to>
      <xdr:col>81</xdr:col>
      <xdr:colOff>101600</xdr:colOff>
      <xdr:row>98</xdr:row>
      <xdr:rowOff>62255</xdr:rowOff>
    </xdr:to>
    <xdr:sp macro="" textlink="">
      <xdr:nvSpPr>
        <xdr:cNvPr id="705" name="楕円 704"/>
        <xdr:cNvSpPr/>
      </xdr:nvSpPr>
      <xdr:spPr>
        <a:xfrm>
          <a:off x="15430500" y="167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53382</xdr:rowOff>
    </xdr:from>
    <xdr:ext cx="534377" cy="259045"/>
    <xdr:sp macro="" textlink="">
      <xdr:nvSpPr>
        <xdr:cNvPr id="706" name="テキスト ボックス 705"/>
        <xdr:cNvSpPr txBox="1"/>
      </xdr:nvSpPr>
      <xdr:spPr>
        <a:xfrm>
          <a:off x="15214111" y="168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46682</xdr:rowOff>
    </xdr:from>
    <xdr:to>
      <xdr:col>76</xdr:col>
      <xdr:colOff>165100</xdr:colOff>
      <xdr:row>91</xdr:row>
      <xdr:rowOff>148282</xdr:rowOff>
    </xdr:to>
    <xdr:sp macro="" textlink="">
      <xdr:nvSpPr>
        <xdr:cNvPr id="707" name="楕円 706"/>
        <xdr:cNvSpPr/>
      </xdr:nvSpPr>
      <xdr:spPr>
        <a:xfrm>
          <a:off x="14541500" y="15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164809</xdr:rowOff>
    </xdr:from>
    <xdr:ext cx="599010" cy="259045"/>
    <xdr:sp macro="" textlink="">
      <xdr:nvSpPr>
        <xdr:cNvPr id="708" name="テキスト ボックス 707"/>
        <xdr:cNvSpPr txBox="1"/>
      </xdr:nvSpPr>
      <xdr:spPr>
        <a:xfrm>
          <a:off x="14292795" y="1542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68427</xdr:rowOff>
    </xdr:from>
    <xdr:to>
      <xdr:col>72</xdr:col>
      <xdr:colOff>38100</xdr:colOff>
      <xdr:row>97</xdr:row>
      <xdr:rowOff>170027</xdr:rowOff>
    </xdr:to>
    <xdr:sp macro="" textlink="">
      <xdr:nvSpPr>
        <xdr:cNvPr id="709" name="楕円 708"/>
        <xdr:cNvSpPr/>
      </xdr:nvSpPr>
      <xdr:spPr>
        <a:xfrm>
          <a:off x="13652500" y="16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161154</xdr:rowOff>
    </xdr:from>
    <xdr:ext cx="534377" cy="259045"/>
    <xdr:sp macro="" textlink="">
      <xdr:nvSpPr>
        <xdr:cNvPr id="710" name="テキスト ボックス 709"/>
        <xdr:cNvSpPr txBox="1"/>
      </xdr:nvSpPr>
      <xdr:spPr>
        <a:xfrm>
          <a:off x="13436111" y="167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63306</xdr:rowOff>
    </xdr:from>
    <xdr:to>
      <xdr:col>67</xdr:col>
      <xdr:colOff>101600</xdr:colOff>
      <xdr:row>97</xdr:row>
      <xdr:rowOff>164906</xdr:rowOff>
    </xdr:to>
    <xdr:sp macro="" textlink="">
      <xdr:nvSpPr>
        <xdr:cNvPr id="711" name="楕円 710"/>
        <xdr:cNvSpPr/>
      </xdr:nvSpPr>
      <xdr:spPr>
        <a:xfrm>
          <a:off x="12763500" y="166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9983</xdr:rowOff>
    </xdr:from>
    <xdr:ext cx="534377" cy="259045"/>
    <xdr:sp macro="" textlink="">
      <xdr:nvSpPr>
        <xdr:cNvPr id="712" name="テキスト ボックス 711"/>
        <xdr:cNvSpPr txBox="1"/>
      </xdr:nvSpPr>
      <xdr:spPr>
        <a:xfrm>
          <a:off x="12547111" y="164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2" name="直線コネクタ 731"/>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5"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6" name="直線コネクタ 735"/>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8"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9" name="フローチャート: 判断 738"/>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1" name="フローチャート: 判断 740"/>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2" name="テキスト ボックス 741"/>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4" name="フローチャート: 判断 743"/>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5" name="テキスト ボックス 744"/>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7" name="フローチャート: 判断 746"/>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35691</xdr:rowOff>
    </xdr:from>
    <xdr:ext cx="378565" cy="259045"/>
    <xdr:sp macro="" textlink="">
      <xdr:nvSpPr>
        <xdr:cNvPr id="748" name="テキスト ボックス 747"/>
        <xdr:cNvSpPr txBox="1"/>
      </xdr:nvSpPr>
      <xdr:spPr>
        <a:xfrm>
          <a:off x="19356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49" name="フローチャート: 判断 748"/>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38263</xdr:rowOff>
    </xdr:from>
    <xdr:ext cx="378565" cy="259045"/>
    <xdr:sp macro="" textlink="">
      <xdr:nvSpPr>
        <xdr:cNvPr id="750" name="テキスト ボックス 749"/>
        <xdr:cNvSpPr txBox="1"/>
      </xdr:nvSpPr>
      <xdr:spPr>
        <a:xfrm>
          <a:off x="18467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1" name="直線コネクタ 790"/>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4"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5" name="直線コネクタ 794"/>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18869</xdr:rowOff>
    </xdr:from>
    <xdr:to>
      <xdr:col>116</xdr:col>
      <xdr:colOff>63500</xdr:colOff>
      <xdr:row>59</xdr:row>
      <xdr:rowOff>25509</xdr:rowOff>
    </xdr:to>
    <xdr:cxnSp macro="">
      <xdr:nvCxnSpPr>
        <xdr:cNvPr id="796" name="直線コネクタ 795"/>
        <xdr:cNvCxnSpPr/>
      </xdr:nvCxnSpPr>
      <xdr:spPr>
        <a:xfrm>
          <a:off x="21323300" y="10134419"/>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97"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8" name="フローチャート: 判断 797"/>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18869</xdr:rowOff>
    </xdr:from>
    <xdr:to>
      <xdr:col>111</xdr:col>
      <xdr:colOff>177800</xdr:colOff>
      <xdr:row>59</xdr:row>
      <xdr:rowOff>25836</xdr:rowOff>
    </xdr:to>
    <xdr:cxnSp macro="">
      <xdr:nvCxnSpPr>
        <xdr:cNvPr id="799" name="直線コネクタ 798"/>
        <xdr:cNvCxnSpPr/>
      </xdr:nvCxnSpPr>
      <xdr:spPr>
        <a:xfrm flipV="1">
          <a:off x="20434300" y="10134419"/>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0" name="フローチャート: 判断 799"/>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801" name="テキスト ボックス 800"/>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25836</xdr:rowOff>
    </xdr:from>
    <xdr:to>
      <xdr:col>107</xdr:col>
      <xdr:colOff>50800</xdr:colOff>
      <xdr:row>59</xdr:row>
      <xdr:rowOff>33238</xdr:rowOff>
    </xdr:to>
    <xdr:cxnSp macro="">
      <xdr:nvCxnSpPr>
        <xdr:cNvPr id="802" name="直線コネクタ 801"/>
        <xdr:cNvCxnSpPr/>
      </xdr:nvCxnSpPr>
      <xdr:spPr>
        <a:xfrm flipV="1">
          <a:off x="19545300" y="10141386"/>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3" name="フローチャート: 判断 802"/>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804" name="テキスト ボックス 803"/>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30843</xdr:rowOff>
    </xdr:from>
    <xdr:to>
      <xdr:col>102</xdr:col>
      <xdr:colOff>114300</xdr:colOff>
      <xdr:row>59</xdr:row>
      <xdr:rowOff>33238</xdr:rowOff>
    </xdr:to>
    <xdr:cxnSp macro="">
      <xdr:nvCxnSpPr>
        <xdr:cNvPr id="805" name="直線コネクタ 804"/>
        <xdr:cNvCxnSpPr/>
      </xdr:nvCxnSpPr>
      <xdr:spPr>
        <a:xfrm>
          <a:off x="18656300" y="1014639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6" name="フローチャート: 判断 805"/>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145523</xdr:rowOff>
    </xdr:from>
    <xdr:ext cx="469744" cy="259045"/>
    <xdr:sp macro="" textlink="">
      <xdr:nvSpPr>
        <xdr:cNvPr id="807" name="テキスト ボックス 806"/>
        <xdr:cNvSpPr txBox="1"/>
      </xdr:nvSpPr>
      <xdr:spPr>
        <a:xfrm>
          <a:off x="19310428"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08" name="フローチャート: 判断 807"/>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88373</xdr:rowOff>
    </xdr:from>
    <xdr:ext cx="469744" cy="259045"/>
    <xdr:sp macro="" textlink="">
      <xdr:nvSpPr>
        <xdr:cNvPr id="809" name="テキスト ボックス 808"/>
        <xdr:cNvSpPr txBox="1"/>
      </xdr:nvSpPr>
      <xdr:spPr>
        <a:xfrm>
          <a:off x="18421428"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146159</xdr:rowOff>
    </xdr:from>
    <xdr:to>
      <xdr:col>116</xdr:col>
      <xdr:colOff>114300</xdr:colOff>
      <xdr:row>59</xdr:row>
      <xdr:rowOff>76309</xdr:rowOff>
    </xdr:to>
    <xdr:sp macro="" textlink="">
      <xdr:nvSpPr>
        <xdr:cNvPr id="815" name="楕円 814"/>
        <xdr:cNvSpPr/>
      </xdr:nvSpPr>
      <xdr:spPr>
        <a:xfrm>
          <a:off x="22110700" y="100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61086</xdr:rowOff>
    </xdr:from>
    <xdr:ext cx="378565" cy="259045"/>
    <xdr:sp macro="" textlink="">
      <xdr:nvSpPr>
        <xdr:cNvPr id="816" name="貸付金該当値テキスト"/>
        <xdr:cNvSpPr txBox="1"/>
      </xdr:nvSpPr>
      <xdr:spPr>
        <a:xfrm>
          <a:off x="22212300" y="10005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139519</xdr:rowOff>
    </xdr:from>
    <xdr:to>
      <xdr:col>112</xdr:col>
      <xdr:colOff>38100</xdr:colOff>
      <xdr:row>59</xdr:row>
      <xdr:rowOff>69669</xdr:rowOff>
    </xdr:to>
    <xdr:sp macro="" textlink="">
      <xdr:nvSpPr>
        <xdr:cNvPr id="817" name="楕円 816"/>
        <xdr:cNvSpPr/>
      </xdr:nvSpPr>
      <xdr:spPr>
        <a:xfrm>
          <a:off x="21272500" y="100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60796</xdr:rowOff>
    </xdr:from>
    <xdr:ext cx="378565" cy="259045"/>
    <xdr:sp macro="" textlink="">
      <xdr:nvSpPr>
        <xdr:cNvPr id="818" name="テキスト ボックス 817"/>
        <xdr:cNvSpPr txBox="1"/>
      </xdr:nvSpPr>
      <xdr:spPr>
        <a:xfrm>
          <a:off x="21134017" y="1017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146486</xdr:rowOff>
    </xdr:from>
    <xdr:to>
      <xdr:col>107</xdr:col>
      <xdr:colOff>101600</xdr:colOff>
      <xdr:row>59</xdr:row>
      <xdr:rowOff>76636</xdr:rowOff>
    </xdr:to>
    <xdr:sp macro="" textlink="">
      <xdr:nvSpPr>
        <xdr:cNvPr id="819" name="楕円 818"/>
        <xdr:cNvSpPr/>
      </xdr:nvSpPr>
      <xdr:spPr>
        <a:xfrm>
          <a:off x="20383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67763</xdr:rowOff>
    </xdr:from>
    <xdr:ext cx="378565" cy="259045"/>
    <xdr:sp macro="" textlink="">
      <xdr:nvSpPr>
        <xdr:cNvPr id="820" name="テキスト ボックス 819"/>
        <xdr:cNvSpPr txBox="1"/>
      </xdr:nvSpPr>
      <xdr:spPr>
        <a:xfrm>
          <a:off x="20245017" y="1018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153888</xdr:rowOff>
    </xdr:from>
    <xdr:to>
      <xdr:col>102</xdr:col>
      <xdr:colOff>165100</xdr:colOff>
      <xdr:row>59</xdr:row>
      <xdr:rowOff>84038</xdr:rowOff>
    </xdr:to>
    <xdr:sp macro="" textlink="">
      <xdr:nvSpPr>
        <xdr:cNvPr id="821" name="楕円 820"/>
        <xdr:cNvSpPr/>
      </xdr:nvSpPr>
      <xdr:spPr>
        <a:xfrm>
          <a:off x="19494500" y="100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75165</xdr:rowOff>
    </xdr:from>
    <xdr:ext cx="378565" cy="259045"/>
    <xdr:sp macro="" textlink="">
      <xdr:nvSpPr>
        <xdr:cNvPr id="822" name="テキスト ボックス 821"/>
        <xdr:cNvSpPr txBox="1"/>
      </xdr:nvSpPr>
      <xdr:spPr>
        <a:xfrm>
          <a:off x="19356017" y="1019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151493</xdr:rowOff>
    </xdr:from>
    <xdr:to>
      <xdr:col>98</xdr:col>
      <xdr:colOff>38100</xdr:colOff>
      <xdr:row>59</xdr:row>
      <xdr:rowOff>81643</xdr:rowOff>
    </xdr:to>
    <xdr:sp macro="" textlink="">
      <xdr:nvSpPr>
        <xdr:cNvPr id="823" name="楕円 822"/>
        <xdr:cNvSpPr/>
      </xdr:nvSpPr>
      <xdr:spPr>
        <a:xfrm>
          <a:off x="18605500" y="10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72770</xdr:rowOff>
    </xdr:from>
    <xdr:ext cx="378565" cy="259045"/>
    <xdr:sp macro="" textlink="">
      <xdr:nvSpPr>
        <xdr:cNvPr id="824" name="テキスト ボックス 823"/>
        <xdr:cNvSpPr txBox="1"/>
      </xdr:nvSpPr>
      <xdr:spPr>
        <a:xfrm>
          <a:off x="18467017" y="1018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9" name="直線コネクタ 848"/>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0"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1" name="直線コネクタ 850"/>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2"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3" name="直線コネクタ 852"/>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60890</xdr:rowOff>
    </xdr:from>
    <xdr:to>
      <xdr:col>116</xdr:col>
      <xdr:colOff>63500</xdr:colOff>
      <xdr:row>74</xdr:row>
      <xdr:rowOff>91046</xdr:rowOff>
    </xdr:to>
    <xdr:cxnSp macro="">
      <xdr:nvCxnSpPr>
        <xdr:cNvPr id="854" name="直線コネクタ 853"/>
        <xdr:cNvCxnSpPr/>
      </xdr:nvCxnSpPr>
      <xdr:spPr>
        <a:xfrm flipV="1">
          <a:off x="21323300" y="12748190"/>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55"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6" name="フローチャート: 判断 855"/>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91046</xdr:rowOff>
    </xdr:from>
    <xdr:to>
      <xdr:col>111</xdr:col>
      <xdr:colOff>177800</xdr:colOff>
      <xdr:row>74</xdr:row>
      <xdr:rowOff>100171</xdr:rowOff>
    </xdr:to>
    <xdr:cxnSp macro="">
      <xdr:nvCxnSpPr>
        <xdr:cNvPr id="857" name="直線コネクタ 856"/>
        <xdr:cNvCxnSpPr/>
      </xdr:nvCxnSpPr>
      <xdr:spPr>
        <a:xfrm flipV="1">
          <a:off x="20434300" y="12778346"/>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8" name="フローチャート: 判断 857"/>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9" name="テキスト ボックス 858"/>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100171</xdr:rowOff>
    </xdr:from>
    <xdr:to>
      <xdr:col>107</xdr:col>
      <xdr:colOff>50800</xdr:colOff>
      <xdr:row>74</xdr:row>
      <xdr:rowOff>163608</xdr:rowOff>
    </xdr:to>
    <xdr:cxnSp macro="">
      <xdr:nvCxnSpPr>
        <xdr:cNvPr id="860" name="直線コネクタ 859"/>
        <xdr:cNvCxnSpPr/>
      </xdr:nvCxnSpPr>
      <xdr:spPr>
        <a:xfrm flipV="1">
          <a:off x="19545300" y="12787471"/>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1" name="フローチャート: 判断 860"/>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39647</xdr:rowOff>
    </xdr:from>
    <xdr:ext cx="534377" cy="259045"/>
    <xdr:sp macro="" textlink="">
      <xdr:nvSpPr>
        <xdr:cNvPr id="862" name="テキスト ボックス 861"/>
        <xdr:cNvSpPr txBox="1"/>
      </xdr:nvSpPr>
      <xdr:spPr>
        <a:xfrm>
          <a:off x="20167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163608</xdr:rowOff>
    </xdr:from>
    <xdr:to>
      <xdr:col>102</xdr:col>
      <xdr:colOff>114300</xdr:colOff>
      <xdr:row>75</xdr:row>
      <xdr:rowOff>53327</xdr:rowOff>
    </xdr:to>
    <xdr:cxnSp macro="">
      <xdr:nvCxnSpPr>
        <xdr:cNvPr id="863" name="直線コネクタ 862"/>
        <xdr:cNvCxnSpPr/>
      </xdr:nvCxnSpPr>
      <xdr:spPr>
        <a:xfrm flipV="1">
          <a:off x="18656300" y="12850908"/>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4" name="フローチャート: 判断 863"/>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67118</xdr:rowOff>
    </xdr:from>
    <xdr:ext cx="534377" cy="259045"/>
    <xdr:sp macro="" textlink="">
      <xdr:nvSpPr>
        <xdr:cNvPr id="865" name="テキスト ボックス 864"/>
        <xdr:cNvSpPr txBox="1"/>
      </xdr:nvSpPr>
      <xdr:spPr>
        <a:xfrm>
          <a:off x="19278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6" name="フローチャート: 判断 865"/>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119696</xdr:rowOff>
    </xdr:from>
    <xdr:ext cx="534377" cy="259045"/>
    <xdr:sp macro="" textlink="">
      <xdr:nvSpPr>
        <xdr:cNvPr id="867" name="テキスト ボックス 866"/>
        <xdr:cNvSpPr txBox="1"/>
      </xdr:nvSpPr>
      <xdr:spPr>
        <a:xfrm>
          <a:off x="18389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10090</xdr:rowOff>
    </xdr:from>
    <xdr:to>
      <xdr:col>116</xdr:col>
      <xdr:colOff>114300</xdr:colOff>
      <xdr:row>74</xdr:row>
      <xdr:rowOff>111690</xdr:rowOff>
    </xdr:to>
    <xdr:sp macro="" textlink="">
      <xdr:nvSpPr>
        <xdr:cNvPr id="873" name="楕円 872"/>
        <xdr:cNvSpPr/>
      </xdr:nvSpPr>
      <xdr:spPr>
        <a:xfrm>
          <a:off x="22110700" y="12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32967</xdr:rowOff>
    </xdr:from>
    <xdr:ext cx="534377" cy="259045"/>
    <xdr:sp macro="" textlink="">
      <xdr:nvSpPr>
        <xdr:cNvPr id="874" name="繰出金該当値テキスト"/>
        <xdr:cNvSpPr txBox="1"/>
      </xdr:nvSpPr>
      <xdr:spPr>
        <a:xfrm>
          <a:off x="22212300" y="125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40246</xdr:rowOff>
    </xdr:from>
    <xdr:to>
      <xdr:col>112</xdr:col>
      <xdr:colOff>38100</xdr:colOff>
      <xdr:row>74</xdr:row>
      <xdr:rowOff>141846</xdr:rowOff>
    </xdr:to>
    <xdr:sp macro="" textlink="">
      <xdr:nvSpPr>
        <xdr:cNvPr id="875" name="楕円 874"/>
        <xdr:cNvSpPr/>
      </xdr:nvSpPr>
      <xdr:spPr>
        <a:xfrm>
          <a:off x="212725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158373</xdr:rowOff>
    </xdr:from>
    <xdr:ext cx="534377" cy="259045"/>
    <xdr:sp macro="" textlink="">
      <xdr:nvSpPr>
        <xdr:cNvPr id="876" name="テキスト ボックス 875"/>
        <xdr:cNvSpPr txBox="1"/>
      </xdr:nvSpPr>
      <xdr:spPr>
        <a:xfrm>
          <a:off x="21056111" y="125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49371</xdr:rowOff>
    </xdr:from>
    <xdr:to>
      <xdr:col>107</xdr:col>
      <xdr:colOff>101600</xdr:colOff>
      <xdr:row>74</xdr:row>
      <xdr:rowOff>150971</xdr:rowOff>
    </xdr:to>
    <xdr:sp macro="" textlink="">
      <xdr:nvSpPr>
        <xdr:cNvPr id="877" name="楕円 876"/>
        <xdr:cNvSpPr/>
      </xdr:nvSpPr>
      <xdr:spPr>
        <a:xfrm>
          <a:off x="20383500" y="12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167498</xdr:rowOff>
    </xdr:from>
    <xdr:ext cx="534377" cy="259045"/>
    <xdr:sp macro="" textlink="">
      <xdr:nvSpPr>
        <xdr:cNvPr id="878" name="テキスト ボックス 877"/>
        <xdr:cNvSpPr txBox="1"/>
      </xdr:nvSpPr>
      <xdr:spPr>
        <a:xfrm>
          <a:off x="20167111" y="12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112808</xdr:rowOff>
    </xdr:from>
    <xdr:to>
      <xdr:col>102</xdr:col>
      <xdr:colOff>165100</xdr:colOff>
      <xdr:row>75</xdr:row>
      <xdr:rowOff>42958</xdr:rowOff>
    </xdr:to>
    <xdr:sp macro="" textlink="">
      <xdr:nvSpPr>
        <xdr:cNvPr id="879" name="楕円 878"/>
        <xdr:cNvSpPr/>
      </xdr:nvSpPr>
      <xdr:spPr>
        <a:xfrm>
          <a:off x="19494500" y="12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59485</xdr:rowOff>
    </xdr:from>
    <xdr:ext cx="534377" cy="259045"/>
    <xdr:sp macro="" textlink="">
      <xdr:nvSpPr>
        <xdr:cNvPr id="880" name="テキスト ボックス 879"/>
        <xdr:cNvSpPr txBox="1"/>
      </xdr:nvSpPr>
      <xdr:spPr>
        <a:xfrm>
          <a:off x="19278111" y="125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2527</xdr:rowOff>
    </xdr:from>
    <xdr:to>
      <xdr:col>98</xdr:col>
      <xdr:colOff>38100</xdr:colOff>
      <xdr:row>75</xdr:row>
      <xdr:rowOff>104127</xdr:rowOff>
    </xdr:to>
    <xdr:sp macro="" textlink="">
      <xdr:nvSpPr>
        <xdr:cNvPr id="881" name="楕円 880"/>
        <xdr:cNvSpPr/>
      </xdr:nvSpPr>
      <xdr:spPr>
        <a:xfrm>
          <a:off x="18605500" y="128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120654</xdr:rowOff>
    </xdr:from>
    <xdr:ext cx="534377" cy="259045"/>
    <xdr:sp macro="" textlink="">
      <xdr:nvSpPr>
        <xdr:cNvPr id="882" name="テキスト ボックス 881"/>
        <xdr:cNvSpPr txBox="1"/>
      </xdr:nvSpPr>
      <xdr:spPr>
        <a:xfrm>
          <a:off x="18389111" y="126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591,101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83,935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年度から徐々に下降していたが、平成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a:t>
          </a:r>
          <a:r>
            <a:rPr kumimoji="1" lang="en-US" altLang="ja-JP" sz="1300">
              <a:latin typeface="ＭＳ Ｐゴシック" panose="020B0600070205080204" pitchFamily="50" charset="-128"/>
              <a:ea typeface="ＭＳ Ｐゴシック" panose="020B0600070205080204" pitchFamily="50" charset="-128"/>
            </a:rPr>
            <a:t>2,551</a:t>
          </a:r>
          <a:r>
            <a:rPr kumimoji="1" lang="ja-JP" altLang="en-US" sz="1300">
              <a:latin typeface="ＭＳ Ｐゴシック" panose="020B0600070205080204" pitchFamily="50" charset="-128"/>
              <a:ea typeface="ＭＳ Ｐゴシック" panose="020B0600070205080204" pitchFamily="50" charset="-128"/>
            </a:rPr>
            <a:t>円増加し、類似団体平均も上回っている。これは、水防本部設置による防災担当者や建設課など災害対応職員の時間外手当等が多大に発生したことが要因と考えられるが、今後も引き続き事務事業の見直しや職員の適正配置など、定員の適正化に努めていく。</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11,477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年度から３年間実施予定である道路橋梁維持補修事業（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千万円上乗せ）の増加等によるものであり、平成２６年度決算と比較すると</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60,782</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年度が突出しているのは、約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千万円の合併特例債繰上償還によるものである。そのため、平成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年度決算と比較すると</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年度決算同様大幅に減少している。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75,052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年度決算は類似団体平均と同等程度となっていたが、過去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年間で突出して上回っている。平成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年度においてコストが高かったのは、小学校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校の大規模改修事業などを行った為であるが、平成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年度においては、小学校大規模改修工事のほか、支所大規模改修工事約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千万円等があった為である。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18,934
18,788
194.45
11,518,416
11,191,911
290,701
6,677,211
12,583,582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58928</xdr:rowOff>
    </xdr:from>
    <xdr:to>
      <xdr:col>24</xdr:col>
      <xdr:colOff>63500</xdr:colOff>
      <xdr:row>33</xdr:row>
      <xdr:rowOff>64262</xdr:rowOff>
    </xdr:to>
    <xdr:cxnSp macro="">
      <xdr:nvCxnSpPr>
        <xdr:cNvPr id="61" name="直線コネクタ 60"/>
        <xdr:cNvCxnSpPr/>
      </xdr:nvCxnSpPr>
      <xdr:spPr>
        <a:xfrm flipV="1">
          <a:off x="3797300" y="571677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140843</xdr:rowOff>
    </xdr:from>
    <xdr:to>
      <xdr:col>19</xdr:col>
      <xdr:colOff>177800</xdr:colOff>
      <xdr:row>33</xdr:row>
      <xdr:rowOff>64262</xdr:rowOff>
    </xdr:to>
    <xdr:cxnSp macro="">
      <xdr:nvCxnSpPr>
        <xdr:cNvPr id="64" name="直線コネクタ 63"/>
        <xdr:cNvCxnSpPr/>
      </xdr:nvCxnSpPr>
      <xdr:spPr>
        <a:xfrm>
          <a:off x="2908300" y="5455793"/>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68453</xdr:rowOff>
    </xdr:from>
    <xdr:to>
      <xdr:col>15</xdr:col>
      <xdr:colOff>50800</xdr:colOff>
      <xdr:row>31</xdr:row>
      <xdr:rowOff>140843</xdr:rowOff>
    </xdr:to>
    <xdr:cxnSp macro="">
      <xdr:nvCxnSpPr>
        <xdr:cNvPr id="67" name="直線コネクタ 66"/>
        <xdr:cNvCxnSpPr/>
      </xdr:nvCxnSpPr>
      <xdr:spPr>
        <a:xfrm>
          <a:off x="2019300" y="53834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68453</xdr:rowOff>
    </xdr:from>
    <xdr:to>
      <xdr:col>10</xdr:col>
      <xdr:colOff>114300</xdr:colOff>
      <xdr:row>33</xdr:row>
      <xdr:rowOff>86360</xdr:rowOff>
    </xdr:to>
    <xdr:cxnSp macro="">
      <xdr:nvCxnSpPr>
        <xdr:cNvPr id="70" name="直線コネクタ 69"/>
        <xdr:cNvCxnSpPr/>
      </xdr:nvCxnSpPr>
      <xdr:spPr>
        <a:xfrm flipV="1">
          <a:off x="1130300" y="5383403"/>
          <a:ext cx="889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41419</xdr:rowOff>
    </xdr:from>
    <xdr:ext cx="469744" cy="259045"/>
    <xdr:sp macro="" textlink="">
      <xdr:nvSpPr>
        <xdr:cNvPr id="74" name="テキスト ボックス 73"/>
        <xdr:cNvSpPr txBox="1"/>
      </xdr:nvSpPr>
      <xdr:spPr>
        <a:xfrm>
          <a:off x="895428"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8128</xdr:rowOff>
    </xdr:from>
    <xdr:to>
      <xdr:col>24</xdr:col>
      <xdr:colOff>114300</xdr:colOff>
      <xdr:row>33</xdr:row>
      <xdr:rowOff>109728</xdr:rowOff>
    </xdr:to>
    <xdr:sp macro="" textlink="">
      <xdr:nvSpPr>
        <xdr:cNvPr id="80" name="楕円 79"/>
        <xdr:cNvSpPr/>
      </xdr:nvSpPr>
      <xdr:spPr>
        <a:xfrm>
          <a:off x="45847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31005</xdr:rowOff>
    </xdr:from>
    <xdr:ext cx="469744" cy="259045"/>
    <xdr:sp macro="" textlink="">
      <xdr:nvSpPr>
        <xdr:cNvPr id="81" name="議会費該当値テキスト"/>
        <xdr:cNvSpPr txBox="1"/>
      </xdr:nvSpPr>
      <xdr:spPr>
        <a:xfrm>
          <a:off x="4686300"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13462</xdr:rowOff>
    </xdr:from>
    <xdr:to>
      <xdr:col>20</xdr:col>
      <xdr:colOff>38100</xdr:colOff>
      <xdr:row>33</xdr:row>
      <xdr:rowOff>115062</xdr:rowOff>
    </xdr:to>
    <xdr:sp macro="" textlink="">
      <xdr:nvSpPr>
        <xdr:cNvPr id="82" name="楕円 81"/>
        <xdr:cNvSpPr/>
      </xdr:nvSpPr>
      <xdr:spPr>
        <a:xfrm>
          <a:off x="3746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131589</xdr:rowOff>
    </xdr:from>
    <xdr:ext cx="469744" cy="259045"/>
    <xdr:sp macro="" textlink="">
      <xdr:nvSpPr>
        <xdr:cNvPr id="83" name="テキスト ボックス 82"/>
        <xdr:cNvSpPr txBox="1"/>
      </xdr:nvSpPr>
      <xdr:spPr>
        <a:xfrm>
          <a:off x="3562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90043</xdr:rowOff>
    </xdr:from>
    <xdr:to>
      <xdr:col>15</xdr:col>
      <xdr:colOff>101600</xdr:colOff>
      <xdr:row>32</xdr:row>
      <xdr:rowOff>20193</xdr:rowOff>
    </xdr:to>
    <xdr:sp macro="" textlink="">
      <xdr:nvSpPr>
        <xdr:cNvPr id="84" name="楕円 83"/>
        <xdr:cNvSpPr/>
      </xdr:nvSpPr>
      <xdr:spPr>
        <a:xfrm>
          <a:off x="2857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36720</xdr:rowOff>
    </xdr:from>
    <xdr:ext cx="469744" cy="259045"/>
    <xdr:sp macro="" textlink="">
      <xdr:nvSpPr>
        <xdr:cNvPr id="85" name="テキスト ボックス 84"/>
        <xdr:cNvSpPr txBox="1"/>
      </xdr:nvSpPr>
      <xdr:spPr>
        <a:xfrm>
          <a:off x="2673428"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17653</xdr:rowOff>
    </xdr:from>
    <xdr:to>
      <xdr:col>10</xdr:col>
      <xdr:colOff>165100</xdr:colOff>
      <xdr:row>31</xdr:row>
      <xdr:rowOff>119253</xdr:rowOff>
    </xdr:to>
    <xdr:sp macro="" textlink="">
      <xdr:nvSpPr>
        <xdr:cNvPr id="86" name="楕円 85"/>
        <xdr:cNvSpPr/>
      </xdr:nvSpPr>
      <xdr:spPr>
        <a:xfrm>
          <a:off x="1968500" y="53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135780</xdr:rowOff>
    </xdr:from>
    <xdr:ext cx="469744" cy="259045"/>
    <xdr:sp macro="" textlink="">
      <xdr:nvSpPr>
        <xdr:cNvPr id="87" name="テキスト ボックス 86"/>
        <xdr:cNvSpPr txBox="1"/>
      </xdr:nvSpPr>
      <xdr:spPr>
        <a:xfrm>
          <a:off x="1784428" y="51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35560</xdr:rowOff>
    </xdr:from>
    <xdr:to>
      <xdr:col>6</xdr:col>
      <xdr:colOff>38100</xdr:colOff>
      <xdr:row>33</xdr:row>
      <xdr:rowOff>137160</xdr:rowOff>
    </xdr:to>
    <xdr:sp macro="" textlink="">
      <xdr:nvSpPr>
        <xdr:cNvPr id="88" name="楕円 87"/>
        <xdr:cNvSpPr/>
      </xdr:nvSpPr>
      <xdr:spPr>
        <a:xfrm>
          <a:off x="1079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153687</xdr:rowOff>
    </xdr:from>
    <xdr:ext cx="469744" cy="259045"/>
    <xdr:sp macro="" textlink="">
      <xdr:nvSpPr>
        <xdr:cNvPr id="89" name="テキスト ボックス 88"/>
        <xdr:cNvSpPr txBox="1"/>
      </xdr:nvSpPr>
      <xdr:spPr>
        <a:xfrm>
          <a:off x="895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38720</xdr:rowOff>
    </xdr:from>
    <xdr:to>
      <xdr:col>24</xdr:col>
      <xdr:colOff>63500</xdr:colOff>
      <xdr:row>57</xdr:row>
      <xdr:rowOff>170660</xdr:rowOff>
    </xdr:to>
    <xdr:cxnSp macro="">
      <xdr:nvCxnSpPr>
        <xdr:cNvPr id="119" name="直線コネクタ 118"/>
        <xdr:cNvCxnSpPr/>
      </xdr:nvCxnSpPr>
      <xdr:spPr>
        <a:xfrm flipV="1">
          <a:off x="3797300" y="9639920"/>
          <a:ext cx="838200" cy="30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163758</xdr:rowOff>
    </xdr:from>
    <xdr:ext cx="534377" cy="259045"/>
    <xdr:sp macro="" textlink="">
      <xdr:nvSpPr>
        <xdr:cNvPr id="120" name="総務費平均値テキスト"/>
        <xdr:cNvSpPr txBox="1"/>
      </xdr:nvSpPr>
      <xdr:spPr>
        <a:xfrm>
          <a:off x="4686300" y="976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16583</xdr:rowOff>
    </xdr:from>
    <xdr:to>
      <xdr:col>19</xdr:col>
      <xdr:colOff>177800</xdr:colOff>
      <xdr:row>57</xdr:row>
      <xdr:rowOff>170660</xdr:rowOff>
    </xdr:to>
    <xdr:cxnSp macro="">
      <xdr:nvCxnSpPr>
        <xdr:cNvPr id="122" name="直線コネクタ 121"/>
        <xdr:cNvCxnSpPr/>
      </xdr:nvCxnSpPr>
      <xdr:spPr>
        <a:xfrm>
          <a:off x="2908300" y="9446333"/>
          <a:ext cx="889000" cy="4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16583</xdr:rowOff>
    </xdr:from>
    <xdr:to>
      <xdr:col>15</xdr:col>
      <xdr:colOff>50800</xdr:colOff>
      <xdr:row>58</xdr:row>
      <xdr:rowOff>5405</xdr:rowOff>
    </xdr:to>
    <xdr:cxnSp macro="">
      <xdr:nvCxnSpPr>
        <xdr:cNvPr id="125" name="直線コネクタ 124"/>
        <xdr:cNvCxnSpPr/>
      </xdr:nvCxnSpPr>
      <xdr:spPr>
        <a:xfrm flipV="1">
          <a:off x="2019300" y="9446333"/>
          <a:ext cx="889000" cy="50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5405</xdr:rowOff>
    </xdr:from>
    <xdr:to>
      <xdr:col>10</xdr:col>
      <xdr:colOff>114300</xdr:colOff>
      <xdr:row>58</xdr:row>
      <xdr:rowOff>5527</xdr:rowOff>
    </xdr:to>
    <xdr:cxnSp macro="">
      <xdr:nvCxnSpPr>
        <xdr:cNvPr id="128" name="直線コネクタ 127"/>
        <xdr:cNvCxnSpPr/>
      </xdr:nvCxnSpPr>
      <xdr:spPr>
        <a:xfrm flipV="1">
          <a:off x="1130300" y="9949505"/>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61713</xdr:rowOff>
    </xdr:from>
    <xdr:ext cx="534377" cy="259045"/>
    <xdr:sp macro="" textlink="">
      <xdr:nvSpPr>
        <xdr:cNvPr id="130" name="テキスト ボックス 129"/>
        <xdr:cNvSpPr txBox="1"/>
      </xdr:nvSpPr>
      <xdr:spPr>
        <a:xfrm>
          <a:off x="1752111" y="96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72748</xdr:rowOff>
    </xdr:from>
    <xdr:ext cx="534377" cy="259045"/>
    <xdr:sp macro="" textlink="">
      <xdr:nvSpPr>
        <xdr:cNvPr id="132" name="テキスト ボックス 131"/>
        <xdr:cNvSpPr txBox="1"/>
      </xdr:nvSpPr>
      <xdr:spPr>
        <a:xfrm>
          <a:off x="863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159370</xdr:rowOff>
    </xdr:from>
    <xdr:to>
      <xdr:col>24</xdr:col>
      <xdr:colOff>114300</xdr:colOff>
      <xdr:row>56</xdr:row>
      <xdr:rowOff>89520</xdr:rowOff>
    </xdr:to>
    <xdr:sp macro="" textlink="">
      <xdr:nvSpPr>
        <xdr:cNvPr id="138" name="楕円 137"/>
        <xdr:cNvSpPr/>
      </xdr:nvSpPr>
      <xdr:spPr>
        <a:xfrm>
          <a:off x="4584700" y="95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10797</xdr:rowOff>
    </xdr:from>
    <xdr:ext cx="599010" cy="259045"/>
    <xdr:sp macro="" textlink="">
      <xdr:nvSpPr>
        <xdr:cNvPr id="139" name="総務費該当値テキスト"/>
        <xdr:cNvSpPr txBox="1"/>
      </xdr:nvSpPr>
      <xdr:spPr>
        <a:xfrm>
          <a:off x="4686300" y="94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119860</xdr:rowOff>
    </xdr:from>
    <xdr:to>
      <xdr:col>20</xdr:col>
      <xdr:colOff>38100</xdr:colOff>
      <xdr:row>58</xdr:row>
      <xdr:rowOff>50010</xdr:rowOff>
    </xdr:to>
    <xdr:sp macro="" textlink="">
      <xdr:nvSpPr>
        <xdr:cNvPr id="140" name="楕円 139"/>
        <xdr:cNvSpPr/>
      </xdr:nvSpPr>
      <xdr:spPr>
        <a:xfrm>
          <a:off x="3746500" y="98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41137</xdr:rowOff>
    </xdr:from>
    <xdr:ext cx="534377" cy="259045"/>
    <xdr:sp macro="" textlink="">
      <xdr:nvSpPr>
        <xdr:cNvPr id="141" name="テキスト ボックス 140"/>
        <xdr:cNvSpPr txBox="1"/>
      </xdr:nvSpPr>
      <xdr:spPr>
        <a:xfrm>
          <a:off x="3530111" y="99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137233</xdr:rowOff>
    </xdr:from>
    <xdr:to>
      <xdr:col>15</xdr:col>
      <xdr:colOff>101600</xdr:colOff>
      <xdr:row>55</xdr:row>
      <xdr:rowOff>67383</xdr:rowOff>
    </xdr:to>
    <xdr:sp macro="" textlink="">
      <xdr:nvSpPr>
        <xdr:cNvPr id="142" name="楕円 141"/>
        <xdr:cNvSpPr/>
      </xdr:nvSpPr>
      <xdr:spPr>
        <a:xfrm>
          <a:off x="2857500" y="93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83910</xdr:rowOff>
    </xdr:from>
    <xdr:ext cx="599010" cy="259045"/>
    <xdr:sp macro="" textlink="">
      <xdr:nvSpPr>
        <xdr:cNvPr id="143" name="テキスト ボックス 142"/>
        <xdr:cNvSpPr txBox="1"/>
      </xdr:nvSpPr>
      <xdr:spPr>
        <a:xfrm>
          <a:off x="2608795" y="91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126055</xdr:rowOff>
    </xdr:from>
    <xdr:to>
      <xdr:col>10</xdr:col>
      <xdr:colOff>165100</xdr:colOff>
      <xdr:row>58</xdr:row>
      <xdr:rowOff>56205</xdr:rowOff>
    </xdr:to>
    <xdr:sp macro="" textlink="">
      <xdr:nvSpPr>
        <xdr:cNvPr id="144" name="楕円 143"/>
        <xdr:cNvSpPr/>
      </xdr:nvSpPr>
      <xdr:spPr>
        <a:xfrm>
          <a:off x="1968500" y="98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47332</xdr:rowOff>
    </xdr:from>
    <xdr:ext cx="534377" cy="259045"/>
    <xdr:sp macro="" textlink="">
      <xdr:nvSpPr>
        <xdr:cNvPr id="145" name="テキスト ボックス 144"/>
        <xdr:cNvSpPr txBox="1"/>
      </xdr:nvSpPr>
      <xdr:spPr>
        <a:xfrm>
          <a:off x="1752111" y="99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126177</xdr:rowOff>
    </xdr:from>
    <xdr:to>
      <xdr:col>6</xdr:col>
      <xdr:colOff>38100</xdr:colOff>
      <xdr:row>58</xdr:row>
      <xdr:rowOff>56327</xdr:rowOff>
    </xdr:to>
    <xdr:sp macro="" textlink="">
      <xdr:nvSpPr>
        <xdr:cNvPr id="146" name="楕円 145"/>
        <xdr:cNvSpPr/>
      </xdr:nvSpPr>
      <xdr:spPr>
        <a:xfrm>
          <a:off x="1079500" y="9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47454</xdr:rowOff>
    </xdr:from>
    <xdr:ext cx="534377" cy="259045"/>
    <xdr:sp macro="" textlink="">
      <xdr:nvSpPr>
        <xdr:cNvPr id="147" name="テキスト ボックス 146"/>
        <xdr:cNvSpPr txBox="1"/>
      </xdr:nvSpPr>
      <xdr:spPr>
        <a:xfrm>
          <a:off x="863111" y="9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154118</xdr:rowOff>
    </xdr:from>
    <xdr:to>
      <xdr:col>24</xdr:col>
      <xdr:colOff>63500</xdr:colOff>
      <xdr:row>75</xdr:row>
      <xdr:rowOff>57534</xdr:rowOff>
    </xdr:to>
    <xdr:cxnSp macro="">
      <xdr:nvCxnSpPr>
        <xdr:cNvPr id="179" name="直線コネクタ 178"/>
        <xdr:cNvCxnSpPr/>
      </xdr:nvCxnSpPr>
      <xdr:spPr>
        <a:xfrm flipV="1">
          <a:off x="3797300" y="12669968"/>
          <a:ext cx="838200" cy="2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57534</xdr:rowOff>
    </xdr:from>
    <xdr:to>
      <xdr:col>19</xdr:col>
      <xdr:colOff>177800</xdr:colOff>
      <xdr:row>76</xdr:row>
      <xdr:rowOff>60099</xdr:rowOff>
    </xdr:to>
    <xdr:cxnSp macro="">
      <xdr:nvCxnSpPr>
        <xdr:cNvPr id="182" name="直線コネクタ 181"/>
        <xdr:cNvCxnSpPr/>
      </xdr:nvCxnSpPr>
      <xdr:spPr>
        <a:xfrm flipV="1">
          <a:off x="2908300" y="12916284"/>
          <a:ext cx="889000" cy="1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33091</xdr:rowOff>
    </xdr:from>
    <xdr:to>
      <xdr:col>15</xdr:col>
      <xdr:colOff>50800</xdr:colOff>
      <xdr:row>76</xdr:row>
      <xdr:rowOff>60099</xdr:rowOff>
    </xdr:to>
    <xdr:cxnSp macro="">
      <xdr:nvCxnSpPr>
        <xdr:cNvPr id="185" name="直線コネクタ 184"/>
        <xdr:cNvCxnSpPr/>
      </xdr:nvCxnSpPr>
      <xdr:spPr>
        <a:xfrm>
          <a:off x="2019300" y="13063291"/>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103071</xdr:rowOff>
    </xdr:from>
    <xdr:ext cx="599010" cy="259045"/>
    <xdr:sp macro="" textlink="">
      <xdr:nvSpPr>
        <xdr:cNvPr id="187" name="テキスト ボックス 186"/>
        <xdr:cNvSpPr txBox="1"/>
      </xdr:nvSpPr>
      <xdr:spPr>
        <a:xfrm>
          <a:off x="2608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33091</xdr:rowOff>
    </xdr:from>
    <xdr:to>
      <xdr:col>10</xdr:col>
      <xdr:colOff>114300</xdr:colOff>
      <xdr:row>77</xdr:row>
      <xdr:rowOff>50791</xdr:rowOff>
    </xdr:to>
    <xdr:cxnSp macro="">
      <xdr:nvCxnSpPr>
        <xdr:cNvPr id="188" name="直線コネクタ 187"/>
        <xdr:cNvCxnSpPr/>
      </xdr:nvCxnSpPr>
      <xdr:spPr>
        <a:xfrm flipV="1">
          <a:off x="1130300" y="13063291"/>
          <a:ext cx="889000" cy="18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95225</xdr:rowOff>
    </xdr:from>
    <xdr:ext cx="599010" cy="259045"/>
    <xdr:sp macro="" textlink="">
      <xdr:nvSpPr>
        <xdr:cNvPr id="190" name="テキスト ボックス 189"/>
        <xdr:cNvSpPr txBox="1"/>
      </xdr:nvSpPr>
      <xdr:spPr>
        <a:xfrm>
          <a:off x="1719795" y="127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127041</xdr:rowOff>
    </xdr:from>
    <xdr:ext cx="599010" cy="259045"/>
    <xdr:sp macro="" textlink="">
      <xdr:nvSpPr>
        <xdr:cNvPr id="192" name="テキスト ボックス 191"/>
        <xdr:cNvSpPr txBox="1"/>
      </xdr:nvSpPr>
      <xdr:spPr>
        <a:xfrm>
          <a:off x="830795" y="133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103318</xdr:rowOff>
    </xdr:from>
    <xdr:to>
      <xdr:col>24</xdr:col>
      <xdr:colOff>114300</xdr:colOff>
      <xdr:row>74</xdr:row>
      <xdr:rowOff>33468</xdr:rowOff>
    </xdr:to>
    <xdr:sp macro="" textlink="">
      <xdr:nvSpPr>
        <xdr:cNvPr id="198" name="楕円 197"/>
        <xdr:cNvSpPr/>
      </xdr:nvSpPr>
      <xdr:spPr>
        <a:xfrm>
          <a:off x="4584700" y="126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126195</xdr:rowOff>
    </xdr:from>
    <xdr:ext cx="599010" cy="259045"/>
    <xdr:sp macro="" textlink="">
      <xdr:nvSpPr>
        <xdr:cNvPr id="199" name="民生費該当値テキスト"/>
        <xdr:cNvSpPr txBox="1"/>
      </xdr:nvSpPr>
      <xdr:spPr>
        <a:xfrm>
          <a:off x="4686300" y="1247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6734</xdr:rowOff>
    </xdr:from>
    <xdr:to>
      <xdr:col>20</xdr:col>
      <xdr:colOff>38100</xdr:colOff>
      <xdr:row>75</xdr:row>
      <xdr:rowOff>108334</xdr:rowOff>
    </xdr:to>
    <xdr:sp macro="" textlink="">
      <xdr:nvSpPr>
        <xdr:cNvPr id="200" name="楕円 199"/>
        <xdr:cNvSpPr/>
      </xdr:nvSpPr>
      <xdr:spPr>
        <a:xfrm>
          <a:off x="3746500" y="128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124861</xdr:rowOff>
    </xdr:from>
    <xdr:ext cx="599010" cy="259045"/>
    <xdr:sp macro="" textlink="">
      <xdr:nvSpPr>
        <xdr:cNvPr id="201" name="テキスト ボックス 200"/>
        <xdr:cNvSpPr txBox="1"/>
      </xdr:nvSpPr>
      <xdr:spPr>
        <a:xfrm>
          <a:off x="3497795" y="126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9299</xdr:rowOff>
    </xdr:from>
    <xdr:to>
      <xdr:col>15</xdr:col>
      <xdr:colOff>101600</xdr:colOff>
      <xdr:row>76</xdr:row>
      <xdr:rowOff>110899</xdr:rowOff>
    </xdr:to>
    <xdr:sp macro="" textlink="">
      <xdr:nvSpPr>
        <xdr:cNvPr id="202" name="楕円 201"/>
        <xdr:cNvSpPr/>
      </xdr:nvSpPr>
      <xdr:spPr>
        <a:xfrm>
          <a:off x="2857500" y="130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127425</xdr:rowOff>
    </xdr:from>
    <xdr:ext cx="599010" cy="259045"/>
    <xdr:sp macro="" textlink="">
      <xdr:nvSpPr>
        <xdr:cNvPr id="203" name="テキスト ボックス 202"/>
        <xdr:cNvSpPr txBox="1"/>
      </xdr:nvSpPr>
      <xdr:spPr>
        <a:xfrm>
          <a:off x="2608795" y="128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153741</xdr:rowOff>
    </xdr:from>
    <xdr:to>
      <xdr:col>10</xdr:col>
      <xdr:colOff>165100</xdr:colOff>
      <xdr:row>76</xdr:row>
      <xdr:rowOff>83891</xdr:rowOff>
    </xdr:to>
    <xdr:sp macro="" textlink="">
      <xdr:nvSpPr>
        <xdr:cNvPr id="204" name="楕円 203"/>
        <xdr:cNvSpPr/>
      </xdr:nvSpPr>
      <xdr:spPr>
        <a:xfrm>
          <a:off x="1968500" y="13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75018</xdr:rowOff>
    </xdr:from>
    <xdr:ext cx="599010" cy="259045"/>
    <xdr:sp macro="" textlink="">
      <xdr:nvSpPr>
        <xdr:cNvPr id="205" name="テキスト ボックス 204"/>
        <xdr:cNvSpPr txBox="1"/>
      </xdr:nvSpPr>
      <xdr:spPr>
        <a:xfrm>
          <a:off x="1719795" y="1310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171441</xdr:rowOff>
    </xdr:from>
    <xdr:to>
      <xdr:col>6</xdr:col>
      <xdr:colOff>38100</xdr:colOff>
      <xdr:row>77</xdr:row>
      <xdr:rowOff>101591</xdr:rowOff>
    </xdr:to>
    <xdr:sp macro="" textlink="">
      <xdr:nvSpPr>
        <xdr:cNvPr id="206" name="楕円 205"/>
        <xdr:cNvSpPr/>
      </xdr:nvSpPr>
      <xdr:spPr>
        <a:xfrm>
          <a:off x="1079500" y="132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118118</xdr:rowOff>
    </xdr:from>
    <xdr:ext cx="599010" cy="259045"/>
    <xdr:sp macro="" textlink="">
      <xdr:nvSpPr>
        <xdr:cNvPr id="207" name="テキスト ボックス 206"/>
        <xdr:cNvSpPr txBox="1"/>
      </xdr:nvSpPr>
      <xdr:spPr>
        <a:xfrm>
          <a:off x="830795" y="1297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70010</xdr:rowOff>
    </xdr:from>
    <xdr:to>
      <xdr:col>24</xdr:col>
      <xdr:colOff>63500</xdr:colOff>
      <xdr:row>98</xdr:row>
      <xdr:rowOff>100299</xdr:rowOff>
    </xdr:to>
    <xdr:cxnSp macro="">
      <xdr:nvCxnSpPr>
        <xdr:cNvPr id="239" name="直線コネクタ 238"/>
        <xdr:cNvCxnSpPr/>
      </xdr:nvCxnSpPr>
      <xdr:spPr>
        <a:xfrm flipV="1">
          <a:off x="3797300" y="16872110"/>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164078</xdr:rowOff>
    </xdr:from>
    <xdr:to>
      <xdr:col>19</xdr:col>
      <xdr:colOff>177800</xdr:colOff>
      <xdr:row>98</xdr:row>
      <xdr:rowOff>100299</xdr:rowOff>
    </xdr:to>
    <xdr:cxnSp macro="">
      <xdr:nvCxnSpPr>
        <xdr:cNvPr id="242" name="直線コネクタ 241"/>
        <xdr:cNvCxnSpPr/>
      </xdr:nvCxnSpPr>
      <xdr:spPr>
        <a:xfrm>
          <a:off x="2908300" y="16794728"/>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164078</xdr:rowOff>
    </xdr:from>
    <xdr:to>
      <xdr:col>15</xdr:col>
      <xdr:colOff>50800</xdr:colOff>
      <xdr:row>98</xdr:row>
      <xdr:rowOff>33776</xdr:rowOff>
    </xdr:to>
    <xdr:cxnSp macro="">
      <xdr:nvCxnSpPr>
        <xdr:cNvPr id="245" name="直線コネクタ 244"/>
        <xdr:cNvCxnSpPr/>
      </xdr:nvCxnSpPr>
      <xdr:spPr>
        <a:xfrm flipV="1">
          <a:off x="2019300" y="16794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7" name="テキスト ボックス 246"/>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161858</xdr:rowOff>
    </xdr:from>
    <xdr:to>
      <xdr:col>10</xdr:col>
      <xdr:colOff>114300</xdr:colOff>
      <xdr:row>98</xdr:row>
      <xdr:rowOff>33776</xdr:rowOff>
    </xdr:to>
    <xdr:cxnSp macro="">
      <xdr:nvCxnSpPr>
        <xdr:cNvPr id="248" name="直線コネクタ 247"/>
        <xdr:cNvCxnSpPr/>
      </xdr:nvCxnSpPr>
      <xdr:spPr>
        <a:xfrm>
          <a:off x="1130300" y="16792508"/>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157584</xdr:rowOff>
    </xdr:from>
    <xdr:ext cx="534377" cy="259045"/>
    <xdr:sp macro="" textlink="">
      <xdr:nvSpPr>
        <xdr:cNvPr id="250" name="テキスト ボックス 249"/>
        <xdr:cNvSpPr txBox="1"/>
      </xdr:nvSpPr>
      <xdr:spPr>
        <a:xfrm>
          <a:off x="1752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52" name="テキスト ボックス 251"/>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19210</xdr:rowOff>
    </xdr:from>
    <xdr:to>
      <xdr:col>24</xdr:col>
      <xdr:colOff>114300</xdr:colOff>
      <xdr:row>98</xdr:row>
      <xdr:rowOff>120810</xdr:rowOff>
    </xdr:to>
    <xdr:sp macro="" textlink="">
      <xdr:nvSpPr>
        <xdr:cNvPr id="258" name="楕円 257"/>
        <xdr:cNvSpPr/>
      </xdr:nvSpPr>
      <xdr:spPr>
        <a:xfrm>
          <a:off x="4584700" y="16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169087</xdr:rowOff>
    </xdr:from>
    <xdr:ext cx="534377" cy="259045"/>
    <xdr:sp macro="" textlink="">
      <xdr:nvSpPr>
        <xdr:cNvPr id="259" name="衛生費該当値テキスト"/>
        <xdr:cNvSpPr txBox="1"/>
      </xdr:nvSpPr>
      <xdr:spPr>
        <a:xfrm>
          <a:off x="4686300" y="167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49499</xdr:rowOff>
    </xdr:from>
    <xdr:to>
      <xdr:col>20</xdr:col>
      <xdr:colOff>38100</xdr:colOff>
      <xdr:row>98</xdr:row>
      <xdr:rowOff>151099</xdr:rowOff>
    </xdr:to>
    <xdr:sp macro="" textlink="">
      <xdr:nvSpPr>
        <xdr:cNvPr id="260" name="楕円 259"/>
        <xdr:cNvSpPr/>
      </xdr:nvSpPr>
      <xdr:spPr>
        <a:xfrm>
          <a:off x="3746500" y="168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142226</xdr:rowOff>
    </xdr:from>
    <xdr:ext cx="534377" cy="259045"/>
    <xdr:sp macro="" textlink="">
      <xdr:nvSpPr>
        <xdr:cNvPr id="261" name="テキスト ボックス 260"/>
        <xdr:cNvSpPr txBox="1"/>
      </xdr:nvSpPr>
      <xdr:spPr>
        <a:xfrm>
          <a:off x="3530111" y="169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113278</xdr:rowOff>
    </xdr:from>
    <xdr:to>
      <xdr:col>15</xdr:col>
      <xdr:colOff>101600</xdr:colOff>
      <xdr:row>98</xdr:row>
      <xdr:rowOff>43428</xdr:rowOff>
    </xdr:to>
    <xdr:sp macro="" textlink="">
      <xdr:nvSpPr>
        <xdr:cNvPr id="262" name="楕円 261"/>
        <xdr:cNvSpPr/>
      </xdr:nvSpPr>
      <xdr:spPr>
        <a:xfrm>
          <a:off x="2857500" y="167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34555</xdr:rowOff>
    </xdr:from>
    <xdr:ext cx="534377" cy="259045"/>
    <xdr:sp macro="" textlink="">
      <xdr:nvSpPr>
        <xdr:cNvPr id="263" name="テキスト ボックス 262"/>
        <xdr:cNvSpPr txBox="1"/>
      </xdr:nvSpPr>
      <xdr:spPr>
        <a:xfrm>
          <a:off x="2641111" y="168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154426</xdr:rowOff>
    </xdr:from>
    <xdr:to>
      <xdr:col>10</xdr:col>
      <xdr:colOff>165100</xdr:colOff>
      <xdr:row>98</xdr:row>
      <xdr:rowOff>84576</xdr:rowOff>
    </xdr:to>
    <xdr:sp macro="" textlink="">
      <xdr:nvSpPr>
        <xdr:cNvPr id="264" name="楕円 263"/>
        <xdr:cNvSpPr/>
      </xdr:nvSpPr>
      <xdr:spPr>
        <a:xfrm>
          <a:off x="1968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75703</xdr:rowOff>
    </xdr:from>
    <xdr:ext cx="534377" cy="259045"/>
    <xdr:sp macro="" textlink="">
      <xdr:nvSpPr>
        <xdr:cNvPr id="265" name="テキスト ボックス 264"/>
        <xdr:cNvSpPr txBox="1"/>
      </xdr:nvSpPr>
      <xdr:spPr>
        <a:xfrm>
          <a:off x="1752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111058</xdr:rowOff>
    </xdr:from>
    <xdr:to>
      <xdr:col>6</xdr:col>
      <xdr:colOff>38100</xdr:colOff>
      <xdr:row>98</xdr:row>
      <xdr:rowOff>41208</xdr:rowOff>
    </xdr:to>
    <xdr:sp macro="" textlink="">
      <xdr:nvSpPr>
        <xdr:cNvPr id="266" name="楕円 265"/>
        <xdr:cNvSpPr/>
      </xdr:nvSpPr>
      <xdr:spPr>
        <a:xfrm>
          <a:off x="1079500" y="167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32335</xdr:rowOff>
    </xdr:from>
    <xdr:ext cx="534377" cy="259045"/>
    <xdr:sp macro="" textlink="">
      <xdr:nvSpPr>
        <xdr:cNvPr id="267" name="テキスト ボックス 266"/>
        <xdr:cNvSpPr txBox="1"/>
      </xdr:nvSpPr>
      <xdr:spPr>
        <a:xfrm>
          <a:off x="863111" y="168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xdr:rowOff>
    </xdr:from>
    <xdr:to>
      <xdr:col>55</xdr:col>
      <xdr:colOff>0</xdr:colOff>
      <xdr:row>38</xdr:row>
      <xdr:rowOff>84836</xdr:rowOff>
    </xdr:to>
    <xdr:cxnSp macro="">
      <xdr:nvCxnSpPr>
        <xdr:cNvPr id="294" name="直線コネクタ 293"/>
        <xdr:cNvCxnSpPr/>
      </xdr:nvCxnSpPr>
      <xdr:spPr>
        <a:xfrm flipV="1">
          <a:off x="9639300" y="6527698"/>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46889</xdr:rowOff>
    </xdr:from>
    <xdr:to>
      <xdr:col>50</xdr:col>
      <xdr:colOff>114300</xdr:colOff>
      <xdr:row>38</xdr:row>
      <xdr:rowOff>84836</xdr:rowOff>
    </xdr:to>
    <xdr:cxnSp macro="">
      <xdr:nvCxnSpPr>
        <xdr:cNvPr id="297" name="直線コネクタ 296"/>
        <xdr:cNvCxnSpPr/>
      </xdr:nvCxnSpPr>
      <xdr:spPr>
        <a:xfrm>
          <a:off x="8750300" y="6561989"/>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46889</xdr:rowOff>
    </xdr:from>
    <xdr:to>
      <xdr:col>45</xdr:col>
      <xdr:colOff>177800</xdr:colOff>
      <xdr:row>38</xdr:row>
      <xdr:rowOff>82550</xdr:rowOff>
    </xdr:to>
    <xdr:cxnSp macro="">
      <xdr:nvCxnSpPr>
        <xdr:cNvPr id="300" name="直線コネクタ 299"/>
        <xdr:cNvCxnSpPr/>
      </xdr:nvCxnSpPr>
      <xdr:spPr>
        <a:xfrm flipV="1">
          <a:off x="7861300" y="656198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301" name="フローチャート: 判断 300"/>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2" name="テキスト ボックス 301"/>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79807</xdr:rowOff>
    </xdr:from>
    <xdr:to>
      <xdr:col>41</xdr:col>
      <xdr:colOff>50800</xdr:colOff>
      <xdr:row>38</xdr:row>
      <xdr:rowOff>82550</xdr:rowOff>
    </xdr:to>
    <xdr:cxnSp macro="">
      <xdr:nvCxnSpPr>
        <xdr:cNvPr id="303" name="直線コネクタ 302"/>
        <xdr:cNvCxnSpPr/>
      </xdr:nvCxnSpPr>
      <xdr:spPr>
        <a:xfrm>
          <a:off x="6972300" y="659490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4" name="フローチャート: 判断 303"/>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5" name="テキスト ボックス 304"/>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6" name="フローチャート: 判断 305"/>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7" name="テキスト ボックス 306"/>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133248</xdr:rowOff>
    </xdr:from>
    <xdr:to>
      <xdr:col>55</xdr:col>
      <xdr:colOff>50800</xdr:colOff>
      <xdr:row>38</xdr:row>
      <xdr:rowOff>63398</xdr:rowOff>
    </xdr:to>
    <xdr:sp macro="" textlink="">
      <xdr:nvSpPr>
        <xdr:cNvPr id="313" name="楕円 312"/>
        <xdr:cNvSpPr/>
      </xdr:nvSpPr>
      <xdr:spPr>
        <a:xfrm>
          <a:off x="104267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111675</xdr:rowOff>
    </xdr:from>
    <xdr:ext cx="378565" cy="259045"/>
    <xdr:sp macro="" textlink="">
      <xdr:nvSpPr>
        <xdr:cNvPr id="314" name="労働費該当値テキスト"/>
        <xdr:cNvSpPr txBox="1"/>
      </xdr:nvSpPr>
      <xdr:spPr>
        <a:xfrm>
          <a:off x="10528300" y="64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34036</xdr:rowOff>
    </xdr:from>
    <xdr:to>
      <xdr:col>50</xdr:col>
      <xdr:colOff>165100</xdr:colOff>
      <xdr:row>38</xdr:row>
      <xdr:rowOff>135636</xdr:rowOff>
    </xdr:to>
    <xdr:sp macro="" textlink="">
      <xdr:nvSpPr>
        <xdr:cNvPr id="315" name="楕円 314"/>
        <xdr:cNvSpPr/>
      </xdr:nvSpPr>
      <xdr:spPr>
        <a:xfrm>
          <a:off x="958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126763</xdr:rowOff>
    </xdr:from>
    <xdr:ext cx="378565" cy="259045"/>
    <xdr:sp macro="" textlink="">
      <xdr:nvSpPr>
        <xdr:cNvPr id="316" name="テキスト ボックス 315"/>
        <xdr:cNvSpPr txBox="1"/>
      </xdr:nvSpPr>
      <xdr:spPr>
        <a:xfrm>
          <a:off x="9450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167539</xdr:rowOff>
    </xdr:from>
    <xdr:to>
      <xdr:col>46</xdr:col>
      <xdr:colOff>38100</xdr:colOff>
      <xdr:row>38</xdr:row>
      <xdr:rowOff>97689</xdr:rowOff>
    </xdr:to>
    <xdr:sp macro="" textlink="">
      <xdr:nvSpPr>
        <xdr:cNvPr id="317" name="楕円 316"/>
        <xdr:cNvSpPr/>
      </xdr:nvSpPr>
      <xdr:spPr>
        <a:xfrm>
          <a:off x="8699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88816</xdr:rowOff>
    </xdr:from>
    <xdr:ext cx="378565" cy="259045"/>
    <xdr:sp macro="" textlink="">
      <xdr:nvSpPr>
        <xdr:cNvPr id="318" name="テキスト ボックス 317"/>
        <xdr:cNvSpPr txBox="1"/>
      </xdr:nvSpPr>
      <xdr:spPr>
        <a:xfrm>
          <a:off x="8561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19" name="楕円 318"/>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20" name="テキスト ボックス 319"/>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321" name="楕円 320"/>
        <xdr:cNvSpPr/>
      </xdr:nvSpPr>
      <xdr:spPr>
        <a:xfrm>
          <a:off x="6921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121734</xdr:rowOff>
    </xdr:from>
    <xdr:ext cx="378565" cy="259045"/>
    <xdr:sp macro="" textlink="">
      <xdr:nvSpPr>
        <xdr:cNvPr id="322" name="テキスト ボックス 321"/>
        <xdr:cNvSpPr txBox="1"/>
      </xdr:nvSpPr>
      <xdr:spPr>
        <a:xfrm>
          <a:off x="6783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144634</xdr:rowOff>
    </xdr:from>
    <xdr:to>
      <xdr:col>55</xdr:col>
      <xdr:colOff>0</xdr:colOff>
      <xdr:row>54</xdr:row>
      <xdr:rowOff>49574</xdr:rowOff>
    </xdr:to>
    <xdr:cxnSp macro="">
      <xdr:nvCxnSpPr>
        <xdr:cNvPr id="351" name="直線コネクタ 350"/>
        <xdr:cNvCxnSpPr/>
      </xdr:nvCxnSpPr>
      <xdr:spPr>
        <a:xfrm flipV="1">
          <a:off x="9639300" y="8888584"/>
          <a:ext cx="838200" cy="4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2" name="農林水産業費平均値テキスト"/>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49574</xdr:rowOff>
    </xdr:from>
    <xdr:to>
      <xdr:col>50</xdr:col>
      <xdr:colOff>114300</xdr:colOff>
      <xdr:row>54</xdr:row>
      <xdr:rowOff>161741</xdr:rowOff>
    </xdr:to>
    <xdr:cxnSp macro="">
      <xdr:nvCxnSpPr>
        <xdr:cNvPr id="354" name="直線コネクタ 353"/>
        <xdr:cNvCxnSpPr/>
      </xdr:nvCxnSpPr>
      <xdr:spPr>
        <a:xfrm flipV="1">
          <a:off x="8750300" y="9307874"/>
          <a:ext cx="889000" cy="1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62565</xdr:rowOff>
    </xdr:from>
    <xdr:ext cx="534377" cy="259045"/>
    <xdr:sp macro="" textlink="">
      <xdr:nvSpPr>
        <xdr:cNvPr id="356" name="テキスト ボックス 355"/>
        <xdr:cNvSpPr txBox="1"/>
      </xdr:nvSpPr>
      <xdr:spPr>
        <a:xfrm>
          <a:off x="9372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54680</xdr:rowOff>
    </xdr:from>
    <xdr:to>
      <xdr:col>45</xdr:col>
      <xdr:colOff>177800</xdr:colOff>
      <xdr:row>54</xdr:row>
      <xdr:rowOff>161741</xdr:rowOff>
    </xdr:to>
    <xdr:cxnSp macro="">
      <xdr:nvCxnSpPr>
        <xdr:cNvPr id="357" name="直線コネクタ 356"/>
        <xdr:cNvCxnSpPr/>
      </xdr:nvCxnSpPr>
      <xdr:spPr>
        <a:xfrm>
          <a:off x="7861300" y="9312980"/>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9" name="テキスト ボックス 358"/>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54680</xdr:rowOff>
    </xdr:from>
    <xdr:to>
      <xdr:col>41</xdr:col>
      <xdr:colOff>50800</xdr:colOff>
      <xdr:row>55</xdr:row>
      <xdr:rowOff>6007</xdr:rowOff>
    </xdr:to>
    <xdr:cxnSp macro="">
      <xdr:nvCxnSpPr>
        <xdr:cNvPr id="360" name="直線コネクタ 359"/>
        <xdr:cNvCxnSpPr/>
      </xdr:nvCxnSpPr>
      <xdr:spPr>
        <a:xfrm flipV="1">
          <a:off x="6972300" y="9312980"/>
          <a:ext cx="889000" cy="1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1" name="フローチャート: 判断 360"/>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2" name="テキスト ボックス 361"/>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3" name="フローチャート: 判断 362"/>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4" name="テキスト ボックス 363"/>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93834</xdr:rowOff>
    </xdr:from>
    <xdr:to>
      <xdr:col>55</xdr:col>
      <xdr:colOff>50800</xdr:colOff>
      <xdr:row>52</xdr:row>
      <xdr:rowOff>23984</xdr:rowOff>
    </xdr:to>
    <xdr:sp macro="" textlink="">
      <xdr:nvSpPr>
        <xdr:cNvPr id="370" name="楕円 369"/>
        <xdr:cNvSpPr/>
      </xdr:nvSpPr>
      <xdr:spPr>
        <a:xfrm>
          <a:off x="10426700" y="88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116711</xdr:rowOff>
    </xdr:from>
    <xdr:ext cx="534377" cy="259045"/>
    <xdr:sp macro="" textlink="">
      <xdr:nvSpPr>
        <xdr:cNvPr id="371" name="農林水産業費該当値テキスト"/>
        <xdr:cNvSpPr txBox="1"/>
      </xdr:nvSpPr>
      <xdr:spPr>
        <a:xfrm>
          <a:off x="10528300" y="8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170224</xdr:rowOff>
    </xdr:from>
    <xdr:to>
      <xdr:col>50</xdr:col>
      <xdr:colOff>165100</xdr:colOff>
      <xdr:row>54</xdr:row>
      <xdr:rowOff>100374</xdr:rowOff>
    </xdr:to>
    <xdr:sp macro="" textlink="">
      <xdr:nvSpPr>
        <xdr:cNvPr id="372" name="楕円 371"/>
        <xdr:cNvSpPr/>
      </xdr:nvSpPr>
      <xdr:spPr>
        <a:xfrm>
          <a:off x="9588500" y="92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116901</xdr:rowOff>
    </xdr:from>
    <xdr:ext cx="534377" cy="259045"/>
    <xdr:sp macro="" textlink="">
      <xdr:nvSpPr>
        <xdr:cNvPr id="373" name="テキスト ボックス 372"/>
        <xdr:cNvSpPr txBox="1"/>
      </xdr:nvSpPr>
      <xdr:spPr>
        <a:xfrm>
          <a:off x="9372111" y="90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110941</xdr:rowOff>
    </xdr:from>
    <xdr:to>
      <xdr:col>46</xdr:col>
      <xdr:colOff>38100</xdr:colOff>
      <xdr:row>55</xdr:row>
      <xdr:rowOff>41091</xdr:rowOff>
    </xdr:to>
    <xdr:sp macro="" textlink="">
      <xdr:nvSpPr>
        <xdr:cNvPr id="374" name="楕円 373"/>
        <xdr:cNvSpPr/>
      </xdr:nvSpPr>
      <xdr:spPr>
        <a:xfrm>
          <a:off x="8699500" y="93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57618</xdr:rowOff>
    </xdr:from>
    <xdr:ext cx="534377" cy="259045"/>
    <xdr:sp macro="" textlink="">
      <xdr:nvSpPr>
        <xdr:cNvPr id="375" name="テキスト ボックス 374"/>
        <xdr:cNvSpPr txBox="1"/>
      </xdr:nvSpPr>
      <xdr:spPr>
        <a:xfrm>
          <a:off x="8483111" y="91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3880</xdr:rowOff>
    </xdr:from>
    <xdr:to>
      <xdr:col>41</xdr:col>
      <xdr:colOff>101600</xdr:colOff>
      <xdr:row>54</xdr:row>
      <xdr:rowOff>105480</xdr:rowOff>
    </xdr:to>
    <xdr:sp macro="" textlink="">
      <xdr:nvSpPr>
        <xdr:cNvPr id="376" name="楕円 375"/>
        <xdr:cNvSpPr/>
      </xdr:nvSpPr>
      <xdr:spPr>
        <a:xfrm>
          <a:off x="7810500" y="92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122007</xdr:rowOff>
    </xdr:from>
    <xdr:ext cx="534377" cy="259045"/>
    <xdr:sp macro="" textlink="">
      <xdr:nvSpPr>
        <xdr:cNvPr id="377" name="テキスト ボックス 376"/>
        <xdr:cNvSpPr txBox="1"/>
      </xdr:nvSpPr>
      <xdr:spPr>
        <a:xfrm>
          <a:off x="7594111" y="90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126657</xdr:rowOff>
    </xdr:from>
    <xdr:to>
      <xdr:col>36</xdr:col>
      <xdr:colOff>165100</xdr:colOff>
      <xdr:row>55</xdr:row>
      <xdr:rowOff>56807</xdr:rowOff>
    </xdr:to>
    <xdr:sp macro="" textlink="">
      <xdr:nvSpPr>
        <xdr:cNvPr id="378" name="楕円 377"/>
        <xdr:cNvSpPr/>
      </xdr:nvSpPr>
      <xdr:spPr>
        <a:xfrm>
          <a:off x="6921500" y="93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73334</xdr:rowOff>
    </xdr:from>
    <xdr:ext cx="534377" cy="259045"/>
    <xdr:sp macro="" textlink="">
      <xdr:nvSpPr>
        <xdr:cNvPr id="379" name="テキスト ボックス 378"/>
        <xdr:cNvSpPr txBox="1"/>
      </xdr:nvSpPr>
      <xdr:spPr>
        <a:xfrm>
          <a:off x="6705111" y="91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7524</xdr:rowOff>
    </xdr:from>
    <xdr:to>
      <xdr:col>55</xdr:col>
      <xdr:colOff>0</xdr:colOff>
      <xdr:row>77</xdr:row>
      <xdr:rowOff>26406</xdr:rowOff>
    </xdr:to>
    <xdr:cxnSp macro="">
      <xdr:nvCxnSpPr>
        <xdr:cNvPr id="406" name="直線コネクタ 405"/>
        <xdr:cNvCxnSpPr/>
      </xdr:nvCxnSpPr>
      <xdr:spPr>
        <a:xfrm flipV="1">
          <a:off x="9639300" y="13209174"/>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11227</xdr:rowOff>
    </xdr:from>
    <xdr:to>
      <xdr:col>50</xdr:col>
      <xdr:colOff>114300</xdr:colOff>
      <xdr:row>77</xdr:row>
      <xdr:rowOff>26406</xdr:rowOff>
    </xdr:to>
    <xdr:cxnSp macro="">
      <xdr:nvCxnSpPr>
        <xdr:cNvPr id="409" name="直線コネクタ 408"/>
        <xdr:cNvCxnSpPr/>
      </xdr:nvCxnSpPr>
      <xdr:spPr>
        <a:xfrm>
          <a:off x="8750300" y="13041427"/>
          <a:ext cx="889000" cy="1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11227</xdr:rowOff>
    </xdr:from>
    <xdr:to>
      <xdr:col>45</xdr:col>
      <xdr:colOff>177800</xdr:colOff>
      <xdr:row>77</xdr:row>
      <xdr:rowOff>41904</xdr:rowOff>
    </xdr:to>
    <xdr:cxnSp macro="">
      <xdr:nvCxnSpPr>
        <xdr:cNvPr id="412" name="直線コネクタ 411"/>
        <xdr:cNvCxnSpPr/>
      </xdr:nvCxnSpPr>
      <xdr:spPr>
        <a:xfrm flipV="1">
          <a:off x="7861300" y="13041427"/>
          <a:ext cx="889000" cy="2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4" name="テキスト ボックス 413"/>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38728</xdr:rowOff>
    </xdr:from>
    <xdr:to>
      <xdr:col>41</xdr:col>
      <xdr:colOff>50800</xdr:colOff>
      <xdr:row>77</xdr:row>
      <xdr:rowOff>41904</xdr:rowOff>
    </xdr:to>
    <xdr:cxnSp macro="">
      <xdr:nvCxnSpPr>
        <xdr:cNvPr id="415" name="直線コネクタ 414"/>
        <xdr:cNvCxnSpPr/>
      </xdr:nvCxnSpPr>
      <xdr:spPr>
        <a:xfrm>
          <a:off x="6972300" y="13240378"/>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141485</xdr:rowOff>
    </xdr:from>
    <xdr:ext cx="469744" cy="259045"/>
    <xdr:sp macro="" textlink="">
      <xdr:nvSpPr>
        <xdr:cNvPr id="417" name="テキスト ボックス 416"/>
        <xdr:cNvSpPr txBox="1"/>
      </xdr:nvSpPr>
      <xdr:spPr>
        <a:xfrm>
          <a:off x="7626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145485</xdr:rowOff>
    </xdr:from>
    <xdr:ext cx="469744" cy="259045"/>
    <xdr:sp macro="" textlink="">
      <xdr:nvSpPr>
        <xdr:cNvPr id="419" name="テキスト ボックス 418"/>
        <xdr:cNvSpPr txBox="1"/>
      </xdr:nvSpPr>
      <xdr:spPr>
        <a:xfrm>
          <a:off x="6737428"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128174</xdr:rowOff>
    </xdr:from>
    <xdr:to>
      <xdr:col>55</xdr:col>
      <xdr:colOff>50800</xdr:colOff>
      <xdr:row>77</xdr:row>
      <xdr:rowOff>58324</xdr:rowOff>
    </xdr:to>
    <xdr:sp macro="" textlink="">
      <xdr:nvSpPr>
        <xdr:cNvPr id="425" name="楕円 424"/>
        <xdr:cNvSpPr/>
      </xdr:nvSpPr>
      <xdr:spPr>
        <a:xfrm>
          <a:off x="10426700" y="131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106601</xdr:rowOff>
    </xdr:from>
    <xdr:ext cx="534377" cy="259045"/>
    <xdr:sp macro="" textlink="">
      <xdr:nvSpPr>
        <xdr:cNvPr id="426" name="商工費該当値テキスト"/>
        <xdr:cNvSpPr txBox="1"/>
      </xdr:nvSpPr>
      <xdr:spPr>
        <a:xfrm>
          <a:off x="10528300" y="13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147056</xdr:rowOff>
    </xdr:from>
    <xdr:to>
      <xdr:col>50</xdr:col>
      <xdr:colOff>165100</xdr:colOff>
      <xdr:row>77</xdr:row>
      <xdr:rowOff>77206</xdr:rowOff>
    </xdr:to>
    <xdr:sp macro="" textlink="">
      <xdr:nvSpPr>
        <xdr:cNvPr id="427" name="楕円 426"/>
        <xdr:cNvSpPr/>
      </xdr:nvSpPr>
      <xdr:spPr>
        <a:xfrm>
          <a:off x="9588500" y="131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68333</xdr:rowOff>
    </xdr:from>
    <xdr:ext cx="534377" cy="259045"/>
    <xdr:sp macro="" textlink="">
      <xdr:nvSpPr>
        <xdr:cNvPr id="428" name="テキスト ボックス 427"/>
        <xdr:cNvSpPr txBox="1"/>
      </xdr:nvSpPr>
      <xdr:spPr>
        <a:xfrm>
          <a:off x="9372111" y="132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131876</xdr:rowOff>
    </xdr:from>
    <xdr:to>
      <xdr:col>46</xdr:col>
      <xdr:colOff>38100</xdr:colOff>
      <xdr:row>76</xdr:row>
      <xdr:rowOff>62027</xdr:rowOff>
    </xdr:to>
    <xdr:sp macro="" textlink="">
      <xdr:nvSpPr>
        <xdr:cNvPr id="429" name="楕円 428"/>
        <xdr:cNvSpPr/>
      </xdr:nvSpPr>
      <xdr:spPr>
        <a:xfrm>
          <a:off x="8699500" y="1299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78553</xdr:rowOff>
    </xdr:from>
    <xdr:ext cx="534377" cy="259045"/>
    <xdr:sp macro="" textlink="">
      <xdr:nvSpPr>
        <xdr:cNvPr id="430" name="テキスト ボックス 429"/>
        <xdr:cNvSpPr txBox="1"/>
      </xdr:nvSpPr>
      <xdr:spPr>
        <a:xfrm>
          <a:off x="8483111" y="127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162554</xdr:rowOff>
    </xdr:from>
    <xdr:to>
      <xdr:col>41</xdr:col>
      <xdr:colOff>101600</xdr:colOff>
      <xdr:row>77</xdr:row>
      <xdr:rowOff>92704</xdr:rowOff>
    </xdr:to>
    <xdr:sp macro="" textlink="">
      <xdr:nvSpPr>
        <xdr:cNvPr id="431" name="楕円 430"/>
        <xdr:cNvSpPr/>
      </xdr:nvSpPr>
      <xdr:spPr>
        <a:xfrm>
          <a:off x="7810500" y="131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109232</xdr:rowOff>
    </xdr:from>
    <xdr:ext cx="534377" cy="259045"/>
    <xdr:sp macro="" textlink="">
      <xdr:nvSpPr>
        <xdr:cNvPr id="432" name="テキスト ボックス 431"/>
        <xdr:cNvSpPr txBox="1"/>
      </xdr:nvSpPr>
      <xdr:spPr>
        <a:xfrm>
          <a:off x="7594111" y="129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159378</xdr:rowOff>
    </xdr:from>
    <xdr:to>
      <xdr:col>36</xdr:col>
      <xdr:colOff>165100</xdr:colOff>
      <xdr:row>77</xdr:row>
      <xdr:rowOff>89528</xdr:rowOff>
    </xdr:to>
    <xdr:sp macro="" textlink="">
      <xdr:nvSpPr>
        <xdr:cNvPr id="433" name="楕円 432"/>
        <xdr:cNvSpPr/>
      </xdr:nvSpPr>
      <xdr:spPr>
        <a:xfrm>
          <a:off x="6921500" y="131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106054</xdr:rowOff>
    </xdr:from>
    <xdr:ext cx="534377" cy="259045"/>
    <xdr:sp macro="" textlink="">
      <xdr:nvSpPr>
        <xdr:cNvPr id="434" name="テキスト ボックス 433"/>
        <xdr:cNvSpPr txBox="1"/>
      </xdr:nvSpPr>
      <xdr:spPr>
        <a:xfrm>
          <a:off x="6705111" y="129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40624</xdr:rowOff>
    </xdr:from>
    <xdr:to>
      <xdr:col>55</xdr:col>
      <xdr:colOff>0</xdr:colOff>
      <xdr:row>99</xdr:row>
      <xdr:rowOff>47129</xdr:rowOff>
    </xdr:to>
    <xdr:cxnSp macro="">
      <xdr:nvCxnSpPr>
        <xdr:cNvPr id="465" name="直線コネクタ 464"/>
        <xdr:cNvCxnSpPr/>
      </xdr:nvCxnSpPr>
      <xdr:spPr>
        <a:xfrm flipV="1">
          <a:off x="9639300" y="17014174"/>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47129</xdr:rowOff>
    </xdr:from>
    <xdr:to>
      <xdr:col>50</xdr:col>
      <xdr:colOff>114300</xdr:colOff>
      <xdr:row>99</xdr:row>
      <xdr:rowOff>52473</xdr:rowOff>
    </xdr:to>
    <xdr:cxnSp macro="">
      <xdr:nvCxnSpPr>
        <xdr:cNvPr id="468" name="直線コネクタ 467"/>
        <xdr:cNvCxnSpPr/>
      </xdr:nvCxnSpPr>
      <xdr:spPr>
        <a:xfrm flipV="1">
          <a:off x="8750300" y="1702067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52473</xdr:rowOff>
    </xdr:from>
    <xdr:to>
      <xdr:col>45</xdr:col>
      <xdr:colOff>177800</xdr:colOff>
      <xdr:row>99</xdr:row>
      <xdr:rowOff>53882</xdr:rowOff>
    </xdr:to>
    <xdr:cxnSp macro="">
      <xdr:nvCxnSpPr>
        <xdr:cNvPr id="471" name="直線コネクタ 470"/>
        <xdr:cNvCxnSpPr/>
      </xdr:nvCxnSpPr>
      <xdr:spPr>
        <a:xfrm flipV="1">
          <a:off x="7861300" y="1702602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3" name="テキスト ボックス 472"/>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53882</xdr:rowOff>
    </xdr:from>
    <xdr:to>
      <xdr:col>41</xdr:col>
      <xdr:colOff>50800</xdr:colOff>
      <xdr:row>99</xdr:row>
      <xdr:rowOff>55042</xdr:rowOff>
    </xdr:to>
    <xdr:cxnSp macro="">
      <xdr:nvCxnSpPr>
        <xdr:cNvPr id="474" name="直線コネクタ 473"/>
        <xdr:cNvCxnSpPr/>
      </xdr:nvCxnSpPr>
      <xdr:spPr>
        <a:xfrm flipV="1">
          <a:off x="6972300" y="17027432"/>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5" name="フローチャート: 判断 474"/>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66470</xdr:rowOff>
    </xdr:from>
    <xdr:ext cx="534377" cy="259045"/>
    <xdr:sp macro="" textlink="">
      <xdr:nvSpPr>
        <xdr:cNvPr id="476" name="テキスト ボックス 475"/>
        <xdr:cNvSpPr txBox="1"/>
      </xdr:nvSpPr>
      <xdr:spPr>
        <a:xfrm>
          <a:off x="7594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7" name="フローチャート: 判断 476"/>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79413</xdr:rowOff>
    </xdr:from>
    <xdr:ext cx="534377" cy="259045"/>
    <xdr:sp macro="" textlink="">
      <xdr:nvSpPr>
        <xdr:cNvPr id="478" name="テキスト ボックス 477"/>
        <xdr:cNvSpPr txBox="1"/>
      </xdr:nvSpPr>
      <xdr:spPr>
        <a:xfrm>
          <a:off x="6705111" y="167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161274</xdr:rowOff>
    </xdr:from>
    <xdr:to>
      <xdr:col>55</xdr:col>
      <xdr:colOff>50800</xdr:colOff>
      <xdr:row>99</xdr:row>
      <xdr:rowOff>91424</xdr:rowOff>
    </xdr:to>
    <xdr:sp macro="" textlink="">
      <xdr:nvSpPr>
        <xdr:cNvPr id="484" name="楕円 483"/>
        <xdr:cNvSpPr/>
      </xdr:nvSpPr>
      <xdr:spPr>
        <a:xfrm>
          <a:off x="10426700" y="169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76201</xdr:rowOff>
    </xdr:from>
    <xdr:ext cx="534377" cy="259045"/>
    <xdr:sp macro="" textlink="">
      <xdr:nvSpPr>
        <xdr:cNvPr id="485" name="土木費該当値テキスト"/>
        <xdr:cNvSpPr txBox="1"/>
      </xdr:nvSpPr>
      <xdr:spPr>
        <a:xfrm>
          <a:off x="10528300" y="168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167779</xdr:rowOff>
    </xdr:from>
    <xdr:to>
      <xdr:col>50</xdr:col>
      <xdr:colOff>165100</xdr:colOff>
      <xdr:row>99</xdr:row>
      <xdr:rowOff>97929</xdr:rowOff>
    </xdr:to>
    <xdr:sp macro="" textlink="">
      <xdr:nvSpPr>
        <xdr:cNvPr id="486" name="楕円 485"/>
        <xdr:cNvSpPr/>
      </xdr:nvSpPr>
      <xdr:spPr>
        <a:xfrm>
          <a:off x="9588500" y="169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89056</xdr:rowOff>
    </xdr:from>
    <xdr:ext cx="534377" cy="259045"/>
    <xdr:sp macro="" textlink="">
      <xdr:nvSpPr>
        <xdr:cNvPr id="487" name="テキスト ボックス 486"/>
        <xdr:cNvSpPr txBox="1"/>
      </xdr:nvSpPr>
      <xdr:spPr>
        <a:xfrm>
          <a:off x="9372111" y="170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1673</xdr:rowOff>
    </xdr:from>
    <xdr:to>
      <xdr:col>46</xdr:col>
      <xdr:colOff>38100</xdr:colOff>
      <xdr:row>99</xdr:row>
      <xdr:rowOff>103273</xdr:rowOff>
    </xdr:to>
    <xdr:sp macro="" textlink="">
      <xdr:nvSpPr>
        <xdr:cNvPr id="488" name="楕円 487"/>
        <xdr:cNvSpPr/>
      </xdr:nvSpPr>
      <xdr:spPr>
        <a:xfrm>
          <a:off x="8699500" y="16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94400</xdr:rowOff>
    </xdr:from>
    <xdr:ext cx="534377" cy="259045"/>
    <xdr:sp macro="" textlink="">
      <xdr:nvSpPr>
        <xdr:cNvPr id="489" name="テキスト ボックス 488"/>
        <xdr:cNvSpPr txBox="1"/>
      </xdr:nvSpPr>
      <xdr:spPr>
        <a:xfrm>
          <a:off x="8483111" y="170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3082</xdr:rowOff>
    </xdr:from>
    <xdr:to>
      <xdr:col>41</xdr:col>
      <xdr:colOff>101600</xdr:colOff>
      <xdr:row>99</xdr:row>
      <xdr:rowOff>104682</xdr:rowOff>
    </xdr:to>
    <xdr:sp macro="" textlink="">
      <xdr:nvSpPr>
        <xdr:cNvPr id="490" name="楕円 489"/>
        <xdr:cNvSpPr/>
      </xdr:nvSpPr>
      <xdr:spPr>
        <a:xfrm>
          <a:off x="7810500" y="169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95809</xdr:rowOff>
    </xdr:from>
    <xdr:ext cx="534377" cy="259045"/>
    <xdr:sp macro="" textlink="">
      <xdr:nvSpPr>
        <xdr:cNvPr id="491" name="テキスト ボックス 490"/>
        <xdr:cNvSpPr txBox="1"/>
      </xdr:nvSpPr>
      <xdr:spPr>
        <a:xfrm>
          <a:off x="7594111" y="170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4242</xdr:rowOff>
    </xdr:from>
    <xdr:to>
      <xdr:col>36</xdr:col>
      <xdr:colOff>165100</xdr:colOff>
      <xdr:row>99</xdr:row>
      <xdr:rowOff>105842</xdr:rowOff>
    </xdr:to>
    <xdr:sp macro="" textlink="">
      <xdr:nvSpPr>
        <xdr:cNvPr id="492" name="楕円 491"/>
        <xdr:cNvSpPr/>
      </xdr:nvSpPr>
      <xdr:spPr>
        <a:xfrm>
          <a:off x="6921500" y="169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96969</xdr:rowOff>
    </xdr:from>
    <xdr:ext cx="534377" cy="259045"/>
    <xdr:sp macro="" textlink="">
      <xdr:nvSpPr>
        <xdr:cNvPr id="493" name="テキスト ボックス 492"/>
        <xdr:cNvSpPr txBox="1"/>
      </xdr:nvSpPr>
      <xdr:spPr>
        <a:xfrm>
          <a:off x="6705111" y="170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115240</xdr:rowOff>
    </xdr:from>
    <xdr:to>
      <xdr:col>85</xdr:col>
      <xdr:colOff>127000</xdr:colOff>
      <xdr:row>34</xdr:row>
      <xdr:rowOff>104358</xdr:rowOff>
    </xdr:to>
    <xdr:cxnSp macro="">
      <xdr:nvCxnSpPr>
        <xdr:cNvPr id="521" name="直線コネクタ 520"/>
        <xdr:cNvCxnSpPr/>
      </xdr:nvCxnSpPr>
      <xdr:spPr>
        <a:xfrm>
          <a:off x="15481300" y="5773090"/>
          <a:ext cx="838200" cy="1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115240</xdr:rowOff>
    </xdr:from>
    <xdr:to>
      <xdr:col>81</xdr:col>
      <xdr:colOff>50800</xdr:colOff>
      <xdr:row>33</xdr:row>
      <xdr:rowOff>119766</xdr:rowOff>
    </xdr:to>
    <xdr:cxnSp macro="">
      <xdr:nvCxnSpPr>
        <xdr:cNvPr id="524" name="直線コネクタ 523"/>
        <xdr:cNvCxnSpPr/>
      </xdr:nvCxnSpPr>
      <xdr:spPr>
        <a:xfrm flipV="1">
          <a:off x="14592300" y="5773090"/>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148571</xdr:rowOff>
    </xdr:from>
    <xdr:ext cx="534377" cy="259045"/>
    <xdr:sp macro="" textlink="">
      <xdr:nvSpPr>
        <xdr:cNvPr id="526" name="テキスト ボックス 525"/>
        <xdr:cNvSpPr txBox="1"/>
      </xdr:nvSpPr>
      <xdr:spPr>
        <a:xfrm>
          <a:off x="15214111"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119766</xdr:rowOff>
    </xdr:from>
    <xdr:to>
      <xdr:col>76</xdr:col>
      <xdr:colOff>114300</xdr:colOff>
      <xdr:row>35</xdr:row>
      <xdr:rowOff>24349</xdr:rowOff>
    </xdr:to>
    <xdr:cxnSp macro="">
      <xdr:nvCxnSpPr>
        <xdr:cNvPr id="527" name="直線コネクタ 526"/>
        <xdr:cNvCxnSpPr/>
      </xdr:nvCxnSpPr>
      <xdr:spPr>
        <a:xfrm flipV="1">
          <a:off x="13703300" y="5777616"/>
          <a:ext cx="889000" cy="2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8" name="フローチャート: 判断 527"/>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99011</xdr:rowOff>
    </xdr:from>
    <xdr:ext cx="534377" cy="259045"/>
    <xdr:sp macro="" textlink="">
      <xdr:nvSpPr>
        <xdr:cNvPr id="529" name="テキスト ボックス 528"/>
        <xdr:cNvSpPr txBox="1"/>
      </xdr:nvSpPr>
      <xdr:spPr>
        <a:xfrm>
          <a:off x="14325111" y="5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109891</xdr:rowOff>
    </xdr:from>
    <xdr:to>
      <xdr:col>71</xdr:col>
      <xdr:colOff>177800</xdr:colOff>
      <xdr:row>35</xdr:row>
      <xdr:rowOff>24349</xdr:rowOff>
    </xdr:to>
    <xdr:cxnSp macro="">
      <xdr:nvCxnSpPr>
        <xdr:cNvPr id="530" name="直線コネクタ 529"/>
        <xdr:cNvCxnSpPr/>
      </xdr:nvCxnSpPr>
      <xdr:spPr>
        <a:xfrm>
          <a:off x="12814300" y="5767741"/>
          <a:ext cx="889000" cy="2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144358</xdr:rowOff>
    </xdr:from>
    <xdr:to>
      <xdr:col>72</xdr:col>
      <xdr:colOff>38100</xdr:colOff>
      <xdr:row>35</xdr:row>
      <xdr:rowOff>74508</xdr:rowOff>
    </xdr:to>
    <xdr:sp macro="" textlink="">
      <xdr:nvSpPr>
        <xdr:cNvPr id="531" name="フローチャート: 判断 530"/>
        <xdr:cNvSpPr/>
      </xdr:nvSpPr>
      <xdr:spPr>
        <a:xfrm>
          <a:off x="13652500" y="59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91035</xdr:rowOff>
    </xdr:from>
    <xdr:ext cx="534377" cy="259045"/>
    <xdr:sp macro="" textlink="">
      <xdr:nvSpPr>
        <xdr:cNvPr id="532" name="テキスト ボックス 531"/>
        <xdr:cNvSpPr txBox="1"/>
      </xdr:nvSpPr>
      <xdr:spPr>
        <a:xfrm>
          <a:off x="13436111" y="57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19451</xdr:rowOff>
    </xdr:from>
    <xdr:to>
      <xdr:col>67</xdr:col>
      <xdr:colOff>101600</xdr:colOff>
      <xdr:row>35</xdr:row>
      <xdr:rowOff>121051</xdr:rowOff>
    </xdr:to>
    <xdr:sp macro="" textlink="">
      <xdr:nvSpPr>
        <xdr:cNvPr id="533" name="フローチャート: 判断 532"/>
        <xdr:cNvSpPr/>
      </xdr:nvSpPr>
      <xdr:spPr>
        <a:xfrm>
          <a:off x="12763500" y="60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112178</xdr:rowOff>
    </xdr:from>
    <xdr:ext cx="534377" cy="259045"/>
    <xdr:sp macro="" textlink="">
      <xdr:nvSpPr>
        <xdr:cNvPr id="534" name="テキスト ボックス 533"/>
        <xdr:cNvSpPr txBox="1"/>
      </xdr:nvSpPr>
      <xdr:spPr>
        <a:xfrm>
          <a:off x="12547111" y="61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53558</xdr:rowOff>
    </xdr:from>
    <xdr:to>
      <xdr:col>85</xdr:col>
      <xdr:colOff>177800</xdr:colOff>
      <xdr:row>34</xdr:row>
      <xdr:rowOff>155158</xdr:rowOff>
    </xdr:to>
    <xdr:sp macro="" textlink="">
      <xdr:nvSpPr>
        <xdr:cNvPr id="540" name="楕円 539"/>
        <xdr:cNvSpPr/>
      </xdr:nvSpPr>
      <xdr:spPr>
        <a:xfrm>
          <a:off x="16268700" y="58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76435</xdr:rowOff>
    </xdr:from>
    <xdr:ext cx="534377" cy="259045"/>
    <xdr:sp macro="" textlink="">
      <xdr:nvSpPr>
        <xdr:cNvPr id="541" name="消防費該当値テキスト"/>
        <xdr:cNvSpPr txBox="1"/>
      </xdr:nvSpPr>
      <xdr:spPr>
        <a:xfrm>
          <a:off x="16370300" y="57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64440</xdr:rowOff>
    </xdr:from>
    <xdr:to>
      <xdr:col>81</xdr:col>
      <xdr:colOff>101600</xdr:colOff>
      <xdr:row>33</xdr:row>
      <xdr:rowOff>166040</xdr:rowOff>
    </xdr:to>
    <xdr:sp macro="" textlink="">
      <xdr:nvSpPr>
        <xdr:cNvPr id="542" name="楕円 541"/>
        <xdr:cNvSpPr/>
      </xdr:nvSpPr>
      <xdr:spPr>
        <a:xfrm>
          <a:off x="15430500" y="57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11117</xdr:rowOff>
    </xdr:from>
    <xdr:ext cx="534377" cy="259045"/>
    <xdr:sp macro="" textlink="">
      <xdr:nvSpPr>
        <xdr:cNvPr id="543" name="テキスト ボックス 542"/>
        <xdr:cNvSpPr txBox="1"/>
      </xdr:nvSpPr>
      <xdr:spPr>
        <a:xfrm>
          <a:off x="15214111" y="54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68966</xdr:rowOff>
    </xdr:from>
    <xdr:to>
      <xdr:col>76</xdr:col>
      <xdr:colOff>165100</xdr:colOff>
      <xdr:row>33</xdr:row>
      <xdr:rowOff>170566</xdr:rowOff>
    </xdr:to>
    <xdr:sp macro="" textlink="">
      <xdr:nvSpPr>
        <xdr:cNvPr id="544" name="楕円 543"/>
        <xdr:cNvSpPr/>
      </xdr:nvSpPr>
      <xdr:spPr>
        <a:xfrm>
          <a:off x="14541500" y="57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15643</xdr:rowOff>
    </xdr:from>
    <xdr:ext cx="534377" cy="259045"/>
    <xdr:sp macro="" textlink="">
      <xdr:nvSpPr>
        <xdr:cNvPr id="545" name="テキスト ボックス 544"/>
        <xdr:cNvSpPr txBox="1"/>
      </xdr:nvSpPr>
      <xdr:spPr>
        <a:xfrm>
          <a:off x="14325111" y="55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144999</xdr:rowOff>
    </xdr:from>
    <xdr:to>
      <xdr:col>72</xdr:col>
      <xdr:colOff>38100</xdr:colOff>
      <xdr:row>35</xdr:row>
      <xdr:rowOff>75149</xdr:rowOff>
    </xdr:to>
    <xdr:sp macro="" textlink="">
      <xdr:nvSpPr>
        <xdr:cNvPr id="546" name="楕円 545"/>
        <xdr:cNvSpPr/>
      </xdr:nvSpPr>
      <xdr:spPr>
        <a:xfrm>
          <a:off x="13652500" y="59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66276</xdr:rowOff>
    </xdr:from>
    <xdr:ext cx="534377" cy="259045"/>
    <xdr:sp macro="" textlink="">
      <xdr:nvSpPr>
        <xdr:cNvPr id="547" name="テキスト ボックス 546"/>
        <xdr:cNvSpPr txBox="1"/>
      </xdr:nvSpPr>
      <xdr:spPr>
        <a:xfrm>
          <a:off x="13436111" y="606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59091</xdr:rowOff>
    </xdr:from>
    <xdr:to>
      <xdr:col>67</xdr:col>
      <xdr:colOff>101600</xdr:colOff>
      <xdr:row>33</xdr:row>
      <xdr:rowOff>160691</xdr:rowOff>
    </xdr:to>
    <xdr:sp macro="" textlink="">
      <xdr:nvSpPr>
        <xdr:cNvPr id="548" name="楕円 547"/>
        <xdr:cNvSpPr/>
      </xdr:nvSpPr>
      <xdr:spPr>
        <a:xfrm>
          <a:off x="12763500" y="57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5768</xdr:rowOff>
    </xdr:from>
    <xdr:ext cx="534377" cy="259045"/>
    <xdr:sp macro="" textlink="">
      <xdr:nvSpPr>
        <xdr:cNvPr id="549" name="テキスト ボックス 548"/>
        <xdr:cNvSpPr txBox="1"/>
      </xdr:nvSpPr>
      <xdr:spPr>
        <a:xfrm>
          <a:off x="12547111" y="54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150499</xdr:rowOff>
    </xdr:from>
    <xdr:to>
      <xdr:col>85</xdr:col>
      <xdr:colOff>126364</xdr:colOff>
      <xdr:row>59</xdr:row>
      <xdr:rowOff>109286</xdr:rowOff>
    </xdr:to>
    <xdr:cxnSp macro="">
      <xdr:nvCxnSpPr>
        <xdr:cNvPr id="576" name="直線コネクタ 575"/>
        <xdr:cNvCxnSpPr/>
      </xdr:nvCxnSpPr>
      <xdr:spPr>
        <a:xfrm flipV="1">
          <a:off x="16317595" y="9408799"/>
          <a:ext cx="1269" cy="81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113113</xdr:rowOff>
    </xdr:from>
    <xdr:ext cx="534377" cy="259045"/>
    <xdr:sp macro="" textlink="">
      <xdr:nvSpPr>
        <xdr:cNvPr id="577" name="教育費最小値テキスト"/>
        <xdr:cNvSpPr txBox="1"/>
      </xdr:nvSpPr>
      <xdr:spPr>
        <a:xfrm>
          <a:off x="16370300" y="102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109286</xdr:rowOff>
    </xdr:from>
    <xdr:to>
      <xdr:col>86</xdr:col>
      <xdr:colOff>25400</xdr:colOff>
      <xdr:row>59</xdr:row>
      <xdr:rowOff>109286</xdr:rowOff>
    </xdr:to>
    <xdr:cxnSp macro="">
      <xdr:nvCxnSpPr>
        <xdr:cNvPr id="578" name="直線コネクタ 577"/>
        <xdr:cNvCxnSpPr/>
      </xdr:nvCxnSpPr>
      <xdr:spPr>
        <a:xfrm>
          <a:off x="16230600" y="1022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97176</xdr:rowOff>
    </xdr:from>
    <xdr:ext cx="599010" cy="259045"/>
    <xdr:sp macro="" textlink="">
      <xdr:nvSpPr>
        <xdr:cNvPr id="579" name="教育費最大値テキスト"/>
        <xdr:cNvSpPr txBox="1"/>
      </xdr:nvSpPr>
      <xdr:spPr>
        <a:xfrm>
          <a:off x="16370300" y="918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150499</xdr:rowOff>
    </xdr:from>
    <xdr:to>
      <xdr:col>86</xdr:col>
      <xdr:colOff>25400</xdr:colOff>
      <xdr:row>54</xdr:row>
      <xdr:rowOff>150499</xdr:rowOff>
    </xdr:to>
    <xdr:cxnSp macro="">
      <xdr:nvCxnSpPr>
        <xdr:cNvPr id="580" name="直線コネクタ 579"/>
        <xdr:cNvCxnSpPr/>
      </xdr:nvCxnSpPr>
      <xdr:spPr>
        <a:xfrm>
          <a:off x="16230600" y="9408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20207</xdr:rowOff>
    </xdr:from>
    <xdr:to>
      <xdr:col>85</xdr:col>
      <xdr:colOff>127000</xdr:colOff>
      <xdr:row>57</xdr:row>
      <xdr:rowOff>49153</xdr:rowOff>
    </xdr:to>
    <xdr:cxnSp macro="">
      <xdr:nvCxnSpPr>
        <xdr:cNvPr id="581" name="直線コネクタ 580"/>
        <xdr:cNvCxnSpPr/>
      </xdr:nvCxnSpPr>
      <xdr:spPr>
        <a:xfrm>
          <a:off x="15481300" y="9621407"/>
          <a:ext cx="838200" cy="20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75785</xdr:rowOff>
    </xdr:from>
    <xdr:ext cx="534377" cy="259045"/>
    <xdr:sp macro="" textlink="">
      <xdr:nvSpPr>
        <xdr:cNvPr id="582" name="教育費平均値テキスト"/>
        <xdr:cNvSpPr txBox="1"/>
      </xdr:nvSpPr>
      <xdr:spPr>
        <a:xfrm>
          <a:off x="16370300" y="9848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97358</xdr:rowOff>
    </xdr:from>
    <xdr:to>
      <xdr:col>85</xdr:col>
      <xdr:colOff>177800</xdr:colOff>
      <xdr:row>58</xdr:row>
      <xdr:rowOff>27508</xdr:rowOff>
    </xdr:to>
    <xdr:sp macro="" textlink="">
      <xdr:nvSpPr>
        <xdr:cNvPr id="583" name="フローチャート: 判断 582"/>
        <xdr:cNvSpPr/>
      </xdr:nvSpPr>
      <xdr:spPr>
        <a:xfrm>
          <a:off x="162687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106564</xdr:rowOff>
    </xdr:from>
    <xdr:to>
      <xdr:col>81</xdr:col>
      <xdr:colOff>50800</xdr:colOff>
      <xdr:row>56</xdr:row>
      <xdr:rowOff>20207</xdr:rowOff>
    </xdr:to>
    <xdr:cxnSp macro="">
      <xdr:nvCxnSpPr>
        <xdr:cNvPr id="584" name="直線コネクタ 583"/>
        <xdr:cNvCxnSpPr/>
      </xdr:nvCxnSpPr>
      <xdr:spPr>
        <a:xfrm>
          <a:off x="14592300" y="8679064"/>
          <a:ext cx="889000" cy="9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83707</xdr:rowOff>
    </xdr:from>
    <xdr:to>
      <xdr:col>81</xdr:col>
      <xdr:colOff>101600</xdr:colOff>
      <xdr:row>58</xdr:row>
      <xdr:rowOff>13857</xdr:rowOff>
    </xdr:to>
    <xdr:sp macro="" textlink="">
      <xdr:nvSpPr>
        <xdr:cNvPr id="585" name="フローチャート: 判断 584"/>
        <xdr:cNvSpPr/>
      </xdr:nvSpPr>
      <xdr:spPr>
        <a:xfrm>
          <a:off x="15430500" y="985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4984</xdr:rowOff>
    </xdr:from>
    <xdr:ext cx="534377" cy="259045"/>
    <xdr:sp macro="" textlink="">
      <xdr:nvSpPr>
        <xdr:cNvPr id="586" name="テキスト ボックス 585"/>
        <xdr:cNvSpPr txBox="1"/>
      </xdr:nvSpPr>
      <xdr:spPr>
        <a:xfrm>
          <a:off x="15214111" y="9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106564</xdr:rowOff>
    </xdr:from>
    <xdr:to>
      <xdr:col>76</xdr:col>
      <xdr:colOff>114300</xdr:colOff>
      <xdr:row>55</xdr:row>
      <xdr:rowOff>40433</xdr:rowOff>
    </xdr:to>
    <xdr:cxnSp macro="">
      <xdr:nvCxnSpPr>
        <xdr:cNvPr id="587" name="直線コネクタ 586"/>
        <xdr:cNvCxnSpPr/>
      </xdr:nvCxnSpPr>
      <xdr:spPr>
        <a:xfrm flipV="1">
          <a:off x="13703300" y="8679064"/>
          <a:ext cx="889000" cy="79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69926</xdr:rowOff>
    </xdr:from>
    <xdr:to>
      <xdr:col>76</xdr:col>
      <xdr:colOff>165100</xdr:colOff>
      <xdr:row>58</xdr:row>
      <xdr:rowOff>76</xdr:rowOff>
    </xdr:to>
    <xdr:sp macro="" textlink="">
      <xdr:nvSpPr>
        <xdr:cNvPr id="588" name="フローチャート: 判断 587"/>
        <xdr:cNvSpPr/>
      </xdr:nvSpPr>
      <xdr:spPr>
        <a:xfrm>
          <a:off x="14541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162653</xdr:rowOff>
    </xdr:from>
    <xdr:ext cx="534377" cy="259045"/>
    <xdr:sp macro="" textlink="">
      <xdr:nvSpPr>
        <xdr:cNvPr id="589" name="テキスト ボックス 588"/>
        <xdr:cNvSpPr txBox="1"/>
      </xdr:nvSpPr>
      <xdr:spPr>
        <a:xfrm>
          <a:off x="14325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40433</xdr:rowOff>
    </xdr:from>
    <xdr:to>
      <xdr:col>71</xdr:col>
      <xdr:colOff>177800</xdr:colOff>
      <xdr:row>56</xdr:row>
      <xdr:rowOff>39812</xdr:rowOff>
    </xdr:to>
    <xdr:cxnSp macro="">
      <xdr:nvCxnSpPr>
        <xdr:cNvPr id="590" name="直線コネクタ 589"/>
        <xdr:cNvCxnSpPr/>
      </xdr:nvCxnSpPr>
      <xdr:spPr>
        <a:xfrm flipV="1">
          <a:off x="12814300" y="9470183"/>
          <a:ext cx="889000" cy="1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68152</xdr:rowOff>
    </xdr:from>
    <xdr:to>
      <xdr:col>72</xdr:col>
      <xdr:colOff>38100</xdr:colOff>
      <xdr:row>57</xdr:row>
      <xdr:rowOff>169752</xdr:rowOff>
    </xdr:to>
    <xdr:sp macro="" textlink="">
      <xdr:nvSpPr>
        <xdr:cNvPr id="591" name="フローチャート: 判断 590"/>
        <xdr:cNvSpPr/>
      </xdr:nvSpPr>
      <xdr:spPr>
        <a:xfrm>
          <a:off x="13652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160879</xdr:rowOff>
    </xdr:from>
    <xdr:ext cx="534377" cy="259045"/>
    <xdr:sp macro="" textlink="">
      <xdr:nvSpPr>
        <xdr:cNvPr id="592" name="テキスト ボックス 591"/>
        <xdr:cNvSpPr txBox="1"/>
      </xdr:nvSpPr>
      <xdr:spPr>
        <a:xfrm>
          <a:off x="13436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120338</xdr:rowOff>
    </xdr:from>
    <xdr:to>
      <xdr:col>67</xdr:col>
      <xdr:colOff>101600</xdr:colOff>
      <xdr:row>58</xdr:row>
      <xdr:rowOff>50488</xdr:rowOff>
    </xdr:to>
    <xdr:sp macro="" textlink="">
      <xdr:nvSpPr>
        <xdr:cNvPr id="593" name="フローチャート: 判断 592"/>
        <xdr:cNvSpPr/>
      </xdr:nvSpPr>
      <xdr:spPr>
        <a:xfrm>
          <a:off x="12763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41615</xdr:rowOff>
    </xdr:from>
    <xdr:ext cx="534377" cy="259045"/>
    <xdr:sp macro="" textlink="">
      <xdr:nvSpPr>
        <xdr:cNvPr id="594" name="テキスト ボックス 593"/>
        <xdr:cNvSpPr txBox="1"/>
      </xdr:nvSpPr>
      <xdr:spPr>
        <a:xfrm>
          <a:off x="12547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169803</xdr:rowOff>
    </xdr:from>
    <xdr:to>
      <xdr:col>85</xdr:col>
      <xdr:colOff>177800</xdr:colOff>
      <xdr:row>57</xdr:row>
      <xdr:rowOff>99953</xdr:rowOff>
    </xdr:to>
    <xdr:sp macro="" textlink="">
      <xdr:nvSpPr>
        <xdr:cNvPr id="600" name="楕円 599"/>
        <xdr:cNvSpPr/>
      </xdr:nvSpPr>
      <xdr:spPr>
        <a:xfrm>
          <a:off x="16268700" y="97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21230</xdr:rowOff>
    </xdr:from>
    <xdr:ext cx="534377" cy="259045"/>
    <xdr:sp macro="" textlink="">
      <xdr:nvSpPr>
        <xdr:cNvPr id="601" name="教育費該当値テキスト"/>
        <xdr:cNvSpPr txBox="1"/>
      </xdr:nvSpPr>
      <xdr:spPr>
        <a:xfrm>
          <a:off x="16370300" y="962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140857</xdr:rowOff>
    </xdr:from>
    <xdr:to>
      <xdr:col>81</xdr:col>
      <xdr:colOff>101600</xdr:colOff>
      <xdr:row>56</xdr:row>
      <xdr:rowOff>71007</xdr:rowOff>
    </xdr:to>
    <xdr:sp macro="" textlink="">
      <xdr:nvSpPr>
        <xdr:cNvPr id="602" name="楕円 601"/>
        <xdr:cNvSpPr/>
      </xdr:nvSpPr>
      <xdr:spPr>
        <a:xfrm>
          <a:off x="15430500" y="95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87534</xdr:rowOff>
    </xdr:from>
    <xdr:ext cx="534377" cy="259045"/>
    <xdr:sp macro="" textlink="">
      <xdr:nvSpPr>
        <xdr:cNvPr id="603" name="テキスト ボックス 602"/>
        <xdr:cNvSpPr txBox="1"/>
      </xdr:nvSpPr>
      <xdr:spPr>
        <a:xfrm>
          <a:off x="15214111" y="934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55764</xdr:rowOff>
    </xdr:from>
    <xdr:to>
      <xdr:col>76</xdr:col>
      <xdr:colOff>165100</xdr:colOff>
      <xdr:row>50</xdr:row>
      <xdr:rowOff>157364</xdr:rowOff>
    </xdr:to>
    <xdr:sp macro="" textlink="">
      <xdr:nvSpPr>
        <xdr:cNvPr id="604" name="楕円 603"/>
        <xdr:cNvSpPr/>
      </xdr:nvSpPr>
      <xdr:spPr>
        <a:xfrm>
          <a:off x="14541500" y="8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2441</xdr:rowOff>
    </xdr:from>
    <xdr:ext cx="599010" cy="259045"/>
    <xdr:sp macro="" textlink="">
      <xdr:nvSpPr>
        <xdr:cNvPr id="605" name="テキスト ボックス 604"/>
        <xdr:cNvSpPr txBox="1"/>
      </xdr:nvSpPr>
      <xdr:spPr>
        <a:xfrm>
          <a:off x="14292795" y="840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161083</xdr:rowOff>
    </xdr:from>
    <xdr:to>
      <xdr:col>72</xdr:col>
      <xdr:colOff>38100</xdr:colOff>
      <xdr:row>55</xdr:row>
      <xdr:rowOff>91233</xdr:rowOff>
    </xdr:to>
    <xdr:sp macro="" textlink="">
      <xdr:nvSpPr>
        <xdr:cNvPr id="606" name="楕円 605"/>
        <xdr:cNvSpPr/>
      </xdr:nvSpPr>
      <xdr:spPr>
        <a:xfrm>
          <a:off x="13652500" y="94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107760</xdr:rowOff>
    </xdr:from>
    <xdr:ext cx="534377" cy="259045"/>
    <xdr:sp macro="" textlink="">
      <xdr:nvSpPr>
        <xdr:cNvPr id="607" name="テキスト ボックス 606"/>
        <xdr:cNvSpPr txBox="1"/>
      </xdr:nvSpPr>
      <xdr:spPr>
        <a:xfrm>
          <a:off x="13436111" y="919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160462</xdr:rowOff>
    </xdr:from>
    <xdr:to>
      <xdr:col>67</xdr:col>
      <xdr:colOff>101600</xdr:colOff>
      <xdr:row>56</xdr:row>
      <xdr:rowOff>90612</xdr:rowOff>
    </xdr:to>
    <xdr:sp macro="" textlink="">
      <xdr:nvSpPr>
        <xdr:cNvPr id="608" name="楕円 607"/>
        <xdr:cNvSpPr/>
      </xdr:nvSpPr>
      <xdr:spPr>
        <a:xfrm>
          <a:off x="12763500" y="9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107139</xdr:rowOff>
    </xdr:from>
    <xdr:ext cx="534377" cy="259045"/>
    <xdr:sp macro="" textlink="">
      <xdr:nvSpPr>
        <xdr:cNvPr id="609" name="テキスト ボックス 608"/>
        <xdr:cNvSpPr txBox="1"/>
      </xdr:nvSpPr>
      <xdr:spPr>
        <a:xfrm>
          <a:off x="12547111" y="93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114440</xdr:rowOff>
    </xdr:from>
    <xdr:to>
      <xdr:col>85</xdr:col>
      <xdr:colOff>127000</xdr:colOff>
      <xdr:row>78</xdr:row>
      <xdr:rowOff>141529</xdr:rowOff>
    </xdr:to>
    <xdr:cxnSp macro="">
      <xdr:nvCxnSpPr>
        <xdr:cNvPr id="638" name="直線コネクタ 637"/>
        <xdr:cNvCxnSpPr/>
      </xdr:nvCxnSpPr>
      <xdr:spPr>
        <a:xfrm flipV="1">
          <a:off x="15481300" y="13487540"/>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85598</xdr:rowOff>
    </xdr:from>
    <xdr:to>
      <xdr:col>81</xdr:col>
      <xdr:colOff>50800</xdr:colOff>
      <xdr:row>78</xdr:row>
      <xdr:rowOff>141529</xdr:rowOff>
    </xdr:to>
    <xdr:cxnSp macro="">
      <xdr:nvCxnSpPr>
        <xdr:cNvPr id="641" name="直線コネクタ 640"/>
        <xdr:cNvCxnSpPr/>
      </xdr:nvCxnSpPr>
      <xdr:spPr>
        <a:xfrm>
          <a:off x="14592300" y="1345869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85598</xdr:rowOff>
    </xdr:from>
    <xdr:to>
      <xdr:col>76</xdr:col>
      <xdr:colOff>114300</xdr:colOff>
      <xdr:row>79</xdr:row>
      <xdr:rowOff>9989</xdr:rowOff>
    </xdr:to>
    <xdr:cxnSp macro="">
      <xdr:nvCxnSpPr>
        <xdr:cNvPr id="644" name="直線コネクタ 643"/>
        <xdr:cNvCxnSpPr/>
      </xdr:nvCxnSpPr>
      <xdr:spPr>
        <a:xfrm flipV="1">
          <a:off x="13703300" y="1345869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5" name="フローチャート: 判断 644"/>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24903</xdr:rowOff>
    </xdr:from>
    <xdr:ext cx="469744" cy="259045"/>
    <xdr:sp macro="" textlink="">
      <xdr:nvSpPr>
        <xdr:cNvPr id="646" name="テキスト ボックス 645"/>
        <xdr:cNvSpPr txBox="1"/>
      </xdr:nvSpPr>
      <xdr:spPr>
        <a:xfrm>
          <a:off x="14357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9989</xdr:rowOff>
    </xdr:from>
    <xdr:to>
      <xdr:col>71</xdr:col>
      <xdr:colOff>177800</xdr:colOff>
      <xdr:row>79</xdr:row>
      <xdr:rowOff>14523</xdr:rowOff>
    </xdr:to>
    <xdr:cxnSp macro="">
      <xdr:nvCxnSpPr>
        <xdr:cNvPr id="647" name="直線コネクタ 646"/>
        <xdr:cNvCxnSpPr/>
      </xdr:nvCxnSpPr>
      <xdr:spPr>
        <a:xfrm flipV="1">
          <a:off x="12814300" y="13554539"/>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8" name="フローチャート: 判断 647"/>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44530</xdr:rowOff>
    </xdr:from>
    <xdr:ext cx="469744" cy="259045"/>
    <xdr:sp macro="" textlink="">
      <xdr:nvSpPr>
        <xdr:cNvPr id="649" name="テキスト ボックス 648"/>
        <xdr:cNvSpPr txBox="1"/>
      </xdr:nvSpPr>
      <xdr:spPr>
        <a:xfrm>
          <a:off x="13468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50" name="フローチャート: 判断 649"/>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48093</xdr:rowOff>
    </xdr:from>
    <xdr:ext cx="469744" cy="259045"/>
    <xdr:sp macro="" textlink="">
      <xdr:nvSpPr>
        <xdr:cNvPr id="651" name="テキスト ボックス 650"/>
        <xdr:cNvSpPr txBox="1"/>
      </xdr:nvSpPr>
      <xdr:spPr>
        <a:xfrm>
          <a:off x="12579428"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63640</xdr:rowOff>
    </xdr:from>
    <xdr:to>
      <xdr:col>85</xdr:col>
      <xdr:colOff>177800</xdr:colOff>
      <xdr:row>78</xdr:row>
      <xdr:rowOff>165240</xdr:rowOff>
    </xdr:to>
    <xdr:sp macro="" textlink="">
      <xdr:nvSpPr>
        <xdr:cNvPr id="657" name="楕円 656"/>
        <xdr:cNvSpPr/>
      </xdr:nvSpPr>
      <xdr:spPr>
        <a:xfrm>
          <a:off x="162687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26884</xdr:rowOff>
    </xdr:from>
    <xdr:ext cx="469744" cy="259045"/>
    <xdr:sp macro="" textlink="">
      <xdr:nvSpPr>
        <xdr:cNvPr id="658" name="災害復旧費該当値テキスト"/>
        <xdr:cNvSpPr txBox="1"/>
      </xdr:nvSpPr>
      <xdr:spPr>
        <a:xfrm>
          <a:off x="16370300" y="133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90729</xdr:rowOff>
    </xdr:from>
    <xdr:to>
      <xdr:col>81</xdr:col>
      <xdr:colOff>101600</xdr:colOff>
      <xdr:row>79</xdr:row>
      <xdr:rowOff>20879</xdr:rowOff>
    </xdr:to>
    <xdr:sp macro="" textlink="">
      <xdr:nvSpPr>
        <xdr:cNvPr id="659" name="楕円 658"/>
        <xdr:cNvSpPr/>
      </xdr:nvSpPr>
      <xdr:spPr>
        <a:xfrm>
          <a:off x="15430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12006</xdr:rowOff>
    </xdr:from>
    <xdr:ext cx="469744" cy="259045"/>
    <xdr:sp macro="" textlink="">
      <xdr:nvSpPr>
        <xdr:cNvPr id="660" name="テキスト ボックス 659"/>
        <xdr:cNvSpPr txBox="1"/>
      </xdr:nvSpPr>
      <xdr:spPr>
        <a:xfrm>
          <a:off x="15246428"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34798</xdr:rowOff>
    </xdr:from>
    <xdr:to>
      <xdr:col>76</xdr:col>
      <xdr:colOff>165100</xdr:colOff>
      <xdr:row>78</xdr:row>
      <xdr:rowOff>136398</xdr:rowOff>
    </xdr:to>
    <xdr:sp macro="" textlink="">
      <xdr:nvSpPr>
        <xdr:cNvPr id="661" name="楕円 660"/>
        <xdr:cNvSpPr/>
      </xdr:nvSpPr>
      <xdr:spPr>
        <a:xfrm>
          <a:off x="14541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152925</xdr:rowOff>
    </xdr:from>
    <xdr:ext cx="469744" cy="259045"/>
    <xdr:sp macro="" textlink="">
      <xdr:nvSpPr>
        <xdr:cNvPr id="662" name="テキスト ボックス 661"/>
        <xdr:cNvSpPr txBox="1"/>
      </xdr:nvSpPr>
      <xdr:spPr>
        <a:xfrm>
          <a:off x="14357428" y="1318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130639</xdr:rowOff>
    </xdr:from>
    <xdr:to>
      <xdr:col>72</xdr:col>
      <xdr:colOff>38100</xdr:colOff>
      <xdr:row>79</xdr:row>
      <xdr:rowOff>60789</xdr:rowOff>
    </xdr:to>
    <xdr:sp macro="" textlink="">
      <xdr:nvSpPr>
        <xdr:cNvPr id="663" name="楕円 662"/>
        <xdr:cNvSpPr/>
      </xdr:nvSpPr>
      <xdr:spPr>
        <a:xfrm>
          <a:off x="13652500" y="135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51916</xdr:rowOff>
    </xdr:from>
    <xdr:ext cx="469744" cy="259045"/>
    <xdr:sp macro="" textlink="">
      <xdr:nvSpPr>
        <xdr:cNvPr id="664" name="テキスト ボックス 663"/>
        <xdr:cNvSpPr txBox="1"/>
      </xdr:nvSpPr>
      <xdr:spPr>
        <a:xfrm>
          <a:off x="13468428" y="135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135173</xdr:rowOff>
    </xdr:from>
    <xdr:to>
      <xdr:col>67</xdr:col>
      <xdr:colOff>101600</xdr:colOff>
      <xdr:row>79</xdr:row>
      <xdr:rowOff>65323</xdr:rowOff>
    </xdr:to>
    <xdr:sp macro="" textlink="">
      <xdr:nvSpPr>
        <xdr:cNvPr id="665" name="楕円 664"/>
        <xdr:cNvSpPr/>
      </xdr:nvSpPr>
      <xdr:spPr>
        <a:xfrm>
          <a:off x="12763500" y="13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56450</xdr:rowOff>
    </xdr:from>
    <xdr:ext cx="469744" cy="259045"/>
    <xdr:sp macro="" textlink="">
      <xdr:nvSpPr>
        <xdr:cNvPr id="666" name="テキスト ボックス 665"/>
        <xdr:cNvSpPr txBox="1"/>
      </xdr:nvSpPr>
      <xdr:spPr>
        <a:xfrm>
          <a:off x="12579428" y="136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13483</xdr:rowOff>
    </xdr:from>
    <xdr:to>
      <xdr:col>85</xdr:col>
      <xdr:colOff>127000</xdr:colOff>
      <xdr:row>96</xdr:row>
      <xdr:rowOff>87823</xdr:rowOff>
    </xdr:to>
    <xdr:cxnSp macro="">
      <xdr:nvCxnSpPr>
        <xdr:cNvPr id="694" name="直線コネクタ 693"/>
        <xdr:cNvCxnSpPr/>
      </xdr:nvCxnSpPr>
      <xdr:spPr>
        <a:xfrm flipV="1">
          <a:off x="15481300" y="16472683"/>
          <a:ext cx="8382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5"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67782</xdr:rowOff>
    </xdr:from>
    <xdr:to>
      <xdr:col>81</xdr:col>
      <xdr:colOff>50800</xdr:colOff>
      <xdr:row>96</xdr:row>
      <xdr:rowOff>87823</xdr:rowOff>
    </xdr:to>
    <xdr:cxnSp macro="">
      <xdr:nvCxnSpPr>
        <xdr:cNvPr id="697" name="直線コネクタ 696"/>
        <xdr:cNvCxnSpPr/>
      </xdr:nvCxnSpPr>
      <xdr:spPr>
        <a:xfrm>
          <a:off x="14592300" y="16012632"/>
          <a:ext cx="889000" cy="5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9" name="テキスト ボックス 698"/>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67782</xdr:rowOff>
    </xdr:from>
    <xdr:to>
      <xdr:col>76</xdr:col>
      <xdr:colOff>114300</xdr:colOff>
      <xdr:row>96</xdr:row>
      <xdr:rowOff>150338</xdr:rowOff>
    </xdr:to>
    <xdr:cxnSp macro="">
      <xdr:nvCxnSpPr>
        <xdr:cNvPr id="700" name="直線コネクタ 699"/>
        <xdr:cNvCxnSpPr/>
      </xdr:nvCxnSpPr>
      <xdr:spPr>
        <a:xfrm flipV="1">
          <a:off x="13703300" y="16012632"/>
          <a:ext cx="889000" cy="5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1" name="フローチャート: 判断 700"/>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23573</xdr:rowOff>
    </xdr:from>
    <xdr:ext cx="534377" cy="259045"/>
    <xdr:sp macro="" textlink="">
      <xdr:nvSpPr>
        <xdr:cNvPr id="702" name="テキスト ボックス 701"/>
        <xdr:cNvSpPr txBox="1"/>
      </xdr:nvSpPr>
      <xdr:spPr>
        <a:xfrm>
          <a:off x="14325111" y="166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150338</xdr:rowOff>
    </xdr:from>
    <xdr:to>
      <xdr:col>71</xdr:col>
      <xdr:colOff>177800</xdr:colOff>
      <xdr:row>96</xdr:row>
      <xdr:rowOff>161920</xdr:rowOff>
    </xdr:to>
    <xdr:cxnSp macro="">
      <xdr:nvCxnSpPr>
        <xdr:cNvPr id="703" name="直線コネクタ 702"/>
        <xdr:cNvCxnSpPr/>
      </xdr:nvCxnSpPr>
      <xdr:spPr>
        <a:xfrm flipV="1">
          <a:off x="12814300" y="1660953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4" name="フローチャート: 判断 703"/>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1988</xdr:rowOff>
    </xdr:from>
    <xdr:ext cx="534377" cy="259045"/>
    <xdr:sp macro="" textlink="">
      <xdr:nvSpPr>
        <xdr:cNvPr id="705" name="テキスト ボックス 704"/>
        <xdr:cNvSpPr txBox="1"/>
      </xdr:nvSpPr>
      <xdr:spPr>
        <a:xfrm>
          <a:off x="13436111" y="162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06" name="フローチャート: 判断 705"/>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139575</xdr:rowOff>
    </xdr:from>
    <xdr:ext cx="534377" cy="259045"/>
    <xdr:sp macro="" textlink="">
      <xdr:nvSpPr>
        <xdr:cNvPr id="707" name="テキスト ボックス 706"/>
        <xdr:cNvSpPr txBox="1"/>
      </xdr:nvSpPr>
      <xdr:spPr>
        <a:xfrm>
          <a:off x="12547111" y="16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134133</xdr:rowOff>
    </xdr:from>
    <xdr:to>
      <xdr:col>85</xdr:col>
      <xdr:colOff>177800</xdr:colOff>
      <xdr:row>96</xdr:row>
      <xdr:rowOff>64283</xdr:rowOff>
    </xdr:to>
    <xdr:sp macro="" textlink="">
      <xdr:nvSpPr>
        <xdr:cNvPr id="713" name="楕円 712"/>
        <xdr:cNvSpPr/>
      </xdr:nvSpPr>
      <xdr:spPr>
        <a:xfrm>
          <a:off x="16268700" y="164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157010</xdr:rowOff>
    </xdr:from>
    <xdr:ext cx="534377" cy="259045"/>
    <xdr:sp macro="" textlink="">
      <xdr:nvSpPr>
        <xdr:cNvPr id="714" name="公債費該当値テキスト"/>
        <xdr:cNvSpPr txBox="1"/>
      </xdr:nvSpPr>
      <xdr:spPr>
        <a:xfrm>
          <a:off x="16370300" y="162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37023</xdr:rowOff>
    </xdr:from>
    <xdr:to>
      <xdr:col>81</xdr:col>
      <xdr:colOff>101600</xdr:colOff>
      <xdr:row>96</xdr:row>
      <xdr:rowOff>138623</xdr:rowOff>
    </xdr:to>
    <xdr:sp macro="" textlink="">
      <xdr:nvSpPr>
        <xdr:cNvPr id="715" name="楕円 714"/>
        <xdr:cNvSpPr/>
      </xdr:nvSpPr>
      <xdr:spPr>
        <a:xfrm>
          <a:off x="15430500" y="164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155150</xdr:rowOff>
    </xdr:from>
    <xdr:ext cx="534377" cy="259045"/>
    <xdr:sp macro="" textlink="">
      <xdr:nvSpPr>
        <xdr:cNvPr id="716" name="テキスト ボックス 715"/>
        <xdr:cNvSpPr txBox="1"/>
      </xdr:nvSpPr>
      <xdr:spPr>
        <a:xfrm>
          <a:off x="15214111" y="162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16982</xdr:rowOff>
    </xdr:from>
    <xdr:to>
      <xdr:col>76</xdr:col>
      <xdr:colOff>165100</xdr:colOff>
      <xdr:row>93</xdr:row>
      <xdr:rowOff>118582</xdr:rowOff>
    </xdr:to>
    <xdr:sp macro="" textlink="">
      <xdr:nvSpPr>
        <xdr:cNvPr id="717" name="楕円 716"/>
        <xdr:cNvSpPr/>
      </xdr:nvSpPr>
      <xdr:spPr>
        <a:xfrm>
          <a:off x="14541500" y="159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135109</xdr:rowOff>
    </xdr:from>
    <xdr:ext cx="534377" cy="259045"/>
    <xdr:sp macro="" textlink="">
      <xdr:nvSpPr>
        <xdr:cNvPr id="718" name="テキスト ボックス 717"/>
        <xdr:cNvSpPr txBox="1"/>
      </xdr:nvSpPr>
      <xdr:spPr>
        <a:xfrm>
          <a:off x="14325111" y="157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99538</xdr:rowOff>
    </xdr:from>
    <xdr:to>
      <xdr:col>72</xdr:col>
      <xdr:colOff>38100</xdr:colOff>
      <xdr:row>97</xdr:row>
      <xdr:rowOff>29688</xdr:rowOff>
    </xdr:to>
    <xdr:sp macro="" textlink="">
      <xdr:nvSpPr>
        <xdr:cNvPr id="719" name="楕円 718"/>
        <xdr:cNvSpPr/>
      </xdr:nvSpPr>
      <xdr:spPr>
        <a:xfrm>
          <a:off x="13652500" y="165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20815</xdr:rowOff>
    </xdr:from>
    <xdr:ext cx="534377" cy="259045"/>
    <xdr:sp macro="" textlink="">
      <xdr:nvSpPr>
        <xdr:cNvPr id="720" name="テキスト ボックス 719"/>
        <xdr:cNvSpPr txBox="1"/>
      </xdr:nvSpPr>
      <xdr:spPr>
        <a:xfrm>
          <a:off x="13436111" y="166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111120</xdr:rowOff>
    </xdr:from>
    <xdr:to>
      <xdr:col>67</xdr:col>
      <xdr:colOff>101600</xdr:colOff>
      <xdr:row>97</xdr:row>
      <xdr:rowOff>41270</xdr:rowOff>
    </xdr:to>
    <xdr:sp macro="" textlink="">
      <xdr:nvSpPr>
        <xdr:cNvPr id="721" name="楕円 720"/>
        <xdr:cNvSpPr/>
      </xdr:nvSpPr>
      <xdr:spPr>
        <a:xfrm>
          <a:off x="127635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32397</xdr:rowOff>
    </xdr:from>
    <xdr:ext cx="534377" cy="259045"/>
    <xdr:sp macro="" textlink="">
      <xdr:nvSpPr>
        <xdr:cNvPr id="722" name="テキスト ボックス 721"/>
        <xdr:cNvSpPr txBox="1"/>
      </xdr:nvSpPr>
      <xdr:spPr>
        <a:xfrm>
          <a:off x="12547111" y="166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15799</xdr:rowOff>
    </xdr:from>
    <xdr:to>
      <xdr:col>116</xdr:col>
      <xdr:colOff>63500</xdr:colOff>
      <xdr:row>39</xdr:row>
      <xdr:rowOff>16104</xdr:rowOff>
    </xdr:to>
    <xdr:cxnSp macro="">
      <xdr:nvCxnSpPr>
        <xdr:cNvPr id="751" name="直線コネクタ 750"/>
        <xdr:cNvCxnSpPr/>
      </xdr:nvCxnSpPr>
      <xdr:spPr>
        <a:xfrm flipV="1">
          <a:off x="21323300" y="670234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16104</xdr:rowOff>
    </xdr:from>
    <xdr:to>
      <xdr:col>111</xdr:col>
      <xdr:colOff>177800</xdr:colOff>
      <xdr:row>39</xdr:row>
      <xdr:rowOff>16332</xdr:rowOff>
    </xdr:to>
    <xdr:cxnSp macro="">
      <xdr:nvCxnSpPr>
        <xdr:cNvPr id="754" name="直線コネクタ 753"/>
        <xdr:cNvCxnSpPr/>
      </xdr:nvCxnSpPr>
      <xdr:spPr>
        <a:xfrm flipV="1">
          <a:off x="20434300" y="67026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16332</xdr:rowOff>
    </xdr:from>
    <xdr:to>
      <xdr:col>107</xdr:col>
      <xdr:colOff>50800</xdr:colOff>
      <xdr:row>39</xdr:row>
      <xdr:rowOff>16713</xdr:rowOff>
    </xdr:to>
    <xdr:cxnSp macro="">
      <xdr:nvCxnSpPr>
        <xdr:cNvPr id="757" name="直線コネクタ 756"/>
        <xdr:cNvCxnSpPr/>
      </xdr:nvCxnSpPr>
      <xdr:spPr>
        <a:xfrm flipV="1">
          <a:off x="19545300" y="67028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8" name="フローチャート: 判断 757"/>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62222</xdr:rowOff>
    </xdr:from>
    <xdr:ext cx="378565" cy="259045"/>
    <xdr:sp macro="" textlink="">
      <xdr:nvSpPr>
        <xdr:cNvPr id="759" name="テキスト ボックス 758"/>
        <xdr:cNvSpPr txBox="1"/>
      </xdr:nvSpPr>
      <xdr:spPr>
        <a:xfrm>
          <a:off x="20245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16713</xdr:rowOff>
    </xdr:from>
    <xdr:to>
      <xdr:col>102</xdr:col>
      <xdr:colOff>114300</xdr:colOff>
      <xdr:row>39</xdr:row>
      <xdr:rowOff>17094</xdr:rowOff>
    </xdr:to>
    <xdr:cxnSp macro="">
      <xdr:nvCxnSpPr>
        <xdr:cNvPr id="760" name="直線コネクタ 759"/>
        <xdr:cNvCxnSpPr/>
      </xdr:nvCxnSpPr>
      <xdr:spPr>
        <a:xfrm flipV="1">
          <a:off x="18656300" y="67032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61" name="フローチャート: 判断 760"/>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69766</xdr:rowOff>
    </xdr:from>
    <xdr:ext cx="378565" cy="259045"/>
    <xdr:sp macro="" textlink="">
      <xdr:nvSpPr>
        <xdr:cNvPr id="762" name="テキスト ボックス 761"/>
        <xdr:cNvSpPr txBox="1"/>
      </xdr:nvSpPr>
      <xdr:spPr>
        <a:xfrm>
          <a:off x="19356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3" name="フローチャート: 判断 762"/>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80129</xdr:rowOff>
    </xdr:from>
    <xdr:ext cx="313932" cy="259045"/>
    <xdr:sp macro="" textlink="">
      <xdr:nvSpPr>
        <xdr:cNvPr id="764" name="テキスト ボックス 763"/>
        <xdr:cNvSpPr txBox="1"/>
      </xdr:nvSpPr>
      <xdr:spPr>
        <a:xfrm>
          <a:off x="18499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136449</xdr:rowOff>
    </xdr:from>
    <xdr:to>
      <xdr:col>116</xdr:col>
      <xdr:colOff>114300</xdr:colOff>
      <xdr:row>39</xdr:row>
      <xdr:rowOff>66599</xdr:rowOff>
    </xdr:to>
    <xdr:sp macro="" textlink="">
      <xdr:nvSpPr>
        <xdr:cNvPr id="770" name="楕円 769"/>
        <xdr:cNvSpPr/>
      </xdr:nvSpPr>
      <xdr:spPr>
        <a:xfrm>
          <a:off x="22110700" y="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378565" cy="259045"/>
    <xdr:sp macro="" textlink="">
      <xdr:nvSpPr>
        <xdr:cNvPr id="771" name="諸支出金該当値テキスト"/>
        <xdr:cNvSpPr txBox="1"/>
      </xdr:nvSpPr>
      <xdr:spPr>
        <a:xfrm>
          <a:off x="22212300" y="661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136754</xdr:rowOff>
    </xdr:from>
    <xdr:to>
      <xdr:col>112</xdr:col>
      <xdr:colOff>38100</xdr:colOff>
      <xdr:row>39</xdr:row>
      <xdr:rowOff>66904</xdr:rowOff>
    </xdr:to>
    <xdr:sp macro="" textlink="">
      <xdr:nvSpPr>
        <xdr:cNvPr id="772" name="楕円 771"/>
        <xdr:cNvSpPr/>
      </xdr:nvSpPr>
      <xdr:spPr>
        <a:xfrm>
          <a:off x="21272500" y="66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58031</xdr:rowOff>
    </xdr:from>
    <xdr:ext cx="378565" cy="259045"/>
    <xdr:sp macro="" textlink="">
      <xdr:nvSpPr>
        <xdr:cNvPr id="773" name="テキスト ボックス 772"/>
        <xdr:cNvSpPr txBox="1"/>
      </xdr:nvSpPr>
      <xdr:spPr>
        <a:xfrm>
          <a:off x="21134017" y="67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136982</xdr:rowOff>
    </xdr:from>
    <xdr:to>
      <xdr:col>107</xdr:col>
      <xdr:colOff>101600</xdr:colOff>
      <xdr:row>39</xdr:row>
      <xdr:rowOff>67132</xdr:rowOff>
    </xdr:to>
    <xdr:sp macro="" textlink="">
      <xdr:nvSpPr>
        <xdr:cNvPr id="774" name="楕円 773"/>
        <xdr:cNvSpPr/>
      </xdr:nvSpPr>
      <xdr:spPr>
        <a:xfrm>
          <a:off x="20383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83659</xdr:rowOff>
    </xdr:from>
    <xdr:ext cx="378565" cy="259045"/>
    <xdr:sp macro="" textlink="">
      <xdr:nvSpPr>
        <xdr:cNvPr id="775" name="テキスト ボックス 774"/>
        <xdr:cNvSpPr txBox="1"/>
      </xdr:nvSpPr>
      <xdr:spPr>
        <a:xfrm>
          <a:off x="20245017" y="64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137363</xdr:rowOff>
    </xdr:from>
    <xdr:to>
      <xdr:col>102</xdr:col>
      <xdr:colOff>165100</xdr:colOff>
      <xdr:row>39</xdr:row>
      <xdr:rowOff>67513</xdr:rowOff>
    </xdr:to>
    <xdr:sp macro="" textlink="">
      <xdr:nvSpPr>
        <xdr:cNvPr id="776" name="楕円 775"/>
        <xdr:cNvSpPr/>
      </xdr:nvSpPr>
      <xdr:spPr>
        <a:xfrm>
          <a:off x="19494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84040</xdr:rowOff>
    </xdr:from>
    <xdr:ext cx="378565" cy="259045"/>
    <xdr:sp macro="" textlink="">
      <xdr:nvSpPr>
        <xdr:cNvPr id="777" name="テキスト ボックス 776"/>
        <xdr:cNvSpPr txBox="1"/>
      </xdr:nvSpPr>
      <xdr:spPr>
        <a:xfrm>
          <a:off x="19356017" y="64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137744</xdr:rowOff>
    </xdr:from>
    <xdr:to>
      <xdr:col>98</xdr:col>
      <xdr:colOff>38100</xdr:colOff>
      <xdr:row>39</xdr:row>
      <xdr:rowOff>67894</xdr:rowOff>
    </xdr:to>
    <xdr:sp macro="" textlink="">
      <xdr:nvSpPr>
        <xdr:cNvPr id="778" name="楕円 777"/>
        <xdr:cNvSpPr/>
      </xdr:nvSpPr>
      <xdr:spPr>
        <a:xfrm>
          <a:off x="18605500" y="6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84421</xdr:rowOff>
    </xdr:from>
    <xdr:ext cx="378565" cy="259045"/>
    <xdr:sp macro="" textlink="">
      <xdr:nvSpPr>
        <xdr:cNvPr id="779" name="テキスト ボックス 778"/>
        <xdr:cNvSpPr txBox="1"/>
      </xdr:nvSpPr>
      <xdr:spPr>
        <a:xfrm>
          <a:off x="18467017" y="64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66,068</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18,409</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％減となり類似団体平均に近づいてきたものの、まだ</a:t>
          </a:r>
          <a:r>
            <a:rPr kumimoji="1" lang="en-US" altLang="ja-JP" sz="1300">
              <a:latin typeface="ＭＳ Ｐゴシック" panose="020B0600070205080204" pitchFamily="50" charset="-128"/>
              <a:ea typeface="ＭＳ Ｐゴシック" panose="020B0600070205080204" pitchFamily="50" charset="-128"/>
            </a:rPr>
            <a:t>9,095</a:t>
          </a:r>
          <a:r>
            <a:rPr kumimoji="1" lang="ja-JP" altLang="en-US" sz="1300">
              <a:latin typeface="ＭＳ Ｐゴシック" panose="020B0600070205080204" pitchFamily="50" charset="-128"/>
              <a:ea typeface="ＭＳ Ｐゴシック" panose="020B0600070205080204" pitchFamily="50" charset="-128"/>
            </a:rPr>
            <a:t>円高い状況である。平成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年度が突出しているのは、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つの幼稚園と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つの保育所を統合し、新こども園を改築した事、小学校における大規模改修事業があった事及び、数億円にのぼる、中学校建設に係るＰＦＩ事業サービス購入費があった事などが主な要因である。</a:t>
          </a:r>
        </a:p>
        <a:p>
          <a:r>
            <a:rPr kumimoji="1" lang="ja-JP" altLang="en-US" sz="1300">
              <a:latin typeface="ＭＳ Ｐゴシック" panose="020B0600070205080204" pitchFamily="50" charset="-128"/>
              <a:ea typeface="ＭＳ Ｐゴシック" panose="020B0600070205080204" pitchFamily="50" charset="-128"/>
            </a:rPr>
            <a:t>・議会費が住民一人当たり</a:t>
          </a:r>
          <a:r>
            <a:rPr kumimoji="1" lang="en-US" altLang="ja-JP" sz="1300">
              <a:latin typeface="ＭＳ Ｐゴシック" panose="020B0600070205080204" pitchFamily="50" charset="-128"/>
              <a:ea typeface="ＭＳ Ｐゴシック" panose="020B0600070205080204" pitchFamily="50" charset="-128"/>
            </a:rPr>
            <a:t>6,662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円となっており、類似団体平均に比べて高いのは、類似団体に比べて議員報酬が高いことではなく、人口に対して議員数（定数</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名）が多いことが主な要因である。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13,282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年度に続いて類似団体平均を下回ったが、平成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％高くなっている。平成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年度が突出しているのは、国の交付金事業であるプレミアム付商品券発行事業やイベント事業等があった事によるものである。</a:t>
          </a:r>
        </a:p>
        <a:p>
          <a:r>
            <a:rPr kumimoji="1" lang="ja-JP" altLang="en-US" sz="1300">
              <a:latin typeface="ＭＳ Ｐゴシック" panose="020B0600070205080204" pitchFamily="50" charset="-128"/>
              <a:ea typeface="ＭＳ Ｐゴシック" panose="020B0600070205080204" pitchFamily="50" charset="-128"/>
            </a:rPr>
            <a:t>・公債費は性質別歳出決算分析表（住民一人当たりのコスト）で記述したとおりである。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単年度収支において、平成２５年度及び平成２７年度ともに赤字となり、平成２６年度及び平成２８年度は黒字となった。しかし、平成２９年度で再び赤字となった。中でも平成２７年度の赤字は１１．２９％と突出しており、その主な原因としては、財政調整基金を１０億円取崩し、特定目的基金に積み替えたことがあげられる。今後、普通交付税は国の財政状況の悪化や人口減少の影響により、下降気味に推移すると思われ、さらに合併団体であるため、合併特例措置（激変緩和措置期間）が終了する平成３３年度には約１０億円の減額となり、財政調整基金を始めとする各種基金の運用による財政運営が求められてくることから、国の動き等を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財政調整基金を始めとする各種基金の運用による財政運営が求めら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実質公債費比率は前年度と同じく、７．０％となった。主な要因は、平成２７年度に実施した繰上償還（約５億８千万円）による元金の減少によるもの及び算入公債費等の増加によるものである。</a:t>
          </a:r>
        </a:p>
        <a:p>
          <a:r>
            <a:rPr kumimoji="1" lang="ja-JP" altLang="en-US" sz="1400">
              <a:latin typeface="ＭＳ ゴシック" pitchFamily="49" charset="-128"/>
              <a:ea typeface="ＭＳ ゴシック" pitchFamily="49" charset="-128"/>
            </a:rPr>
            <a:t>　今後も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に引き続きマイナス値で０％である。主な要因は、財政調整基金等の積立増等によるものである。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積立により、合併特例債の繰上償還の原資とするべく、減債基金に２億７千万円積立てた一方で、一般会計における財源調整の為、合併後初めて財政調整基金を３億４千万円取崩したこと等により、基金全体としては３千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減債基金」に繰上償還を実行する為、積み増しをする予定であるが、今後、子ども園の統合や、出張所の改築など、大型事業を予定していることから、財源不足による財源調整の為、財政調整基金の取崩しも余儀なくさ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子ども未来夢基金：町内の心身ともに健全な子どもたちを育成するための事業に要する経費に充てる基金。（果実運用型）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地域振興基金：本町の地域振興に関する施策の推進を図るため、市町村の合併の特例に関する法律第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地域福祉基金：高齢化社会の到来に備え、福祉活動の推進、快適な生活環境の形成等に必要な財源を確保するため設置している。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子ども未来夢基金：</a:t>
          </a:r>
          <a:r>
            <a:rPr kumimoji="1" lang="ja-JP" altLang="en-US" sz="1300">
              <a:solidFill>
                <a:schemeClr val="dk1"/>
              </a:solidFill>
              <a:effectLst/>
              <a:latin typeface="+mn-lt"/>
              <a:ea typeface="+mn-ea"/>
              <a:cs typeface="+mn-cs"/>
            </a:rPr>
            <a:t>キッズヘキサスロン事業（子どもの体力づくり事業）や子どもの為の文化・芸術鑑賞などの事業に充当した為、７百万円減少。</a:t>
          </a:r>
          <a:r>
            <a:rPr kumimoji="1" lang="ja-JP" altLang="ja-JP" sz="1300">
              <a:solidFill>
                <a:schemeClr val="dk1"/>
              </a:solidFill>
              <a:effectLst/>
              <a:latin typeface="+mn-lt"/>
              <a:ea typeface="+mn-ea"/>
              <a:cs typeface="+mn-cs"/>
            </a:rPr>
            <a:t>　</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地域振興基金：</a:t>
          </a:r>
          <a:r>
            <a:rPr kumimoji="1" lang="ja-JP" altLang="en-US" sz="1300">
              <a:solidFill>
                <a:schemeClr val="dk1"/>
              </a:solidFill>
              <a:effectLst/>
              <a:latin typeface="+mn-lt"/>
              <a:ea typeface="+mn-ea"/>
              <a:cs typeface="+mn-cs"/>
            </a:rPr>
            <a:t>地方創生推進事業の地域振興事業に充当した為、２千４百万円減少。</a:t>
          </a:r>
          <a:endParaRPr lang="ja-JP" altLang="ja-JP" sz="1300">
            <a:effectLst/>
          </a:endParaRPr>
        </a:p>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地域福祉基金：</a:t>
          </a:r>
          <a:r>
            <a:rPr kumimoji="1" lang="ja-JP" altLang="en-US" sz="1300">
              <a:solidFill>
                <a:schemeClr val="dk1"/>
              </a:solidFill>
              <a:effectLst/>
              <a:latin typeface="+mn-lt"/>
              <a:ea typeface="+mn-ea"/>
              <a:cs typeface="+mn-cs"/>
            </a:rPr>
            <a:t>運用益を８千９百万円積立したことによる増加。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子ども未来夢基金：果実運用型基金であり、運用益や利子などの果実を子どもたちを育成する為の様々な事業に毎年充当。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地域振興基金：果実運用型基金であり、運用益や利子などの果実を地域振興に関する様々な事業に毎年充当。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地域福祉基金：運用益や利子などを毎年積立て、必要に応じて、福祉活動の推進事業などに充当予定。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一般会計における財源調整の為、合併後初めて財政調整基金を３億４千万円取崩した</a:t>
          </a:r>
          <a:r>
            <a:rPr kumimoji="1" lang="ja-JP" altLang="en-US" sz="1100">
              <a:solidFill>
                <a:schemeClr val="dk1"/>
              </a:solidFill>
              <a:effectLst/>
              <a:latin typeface="+mn-lt"/>
              <a:ea typeface="+mn-ea"/>
              <a:cs typeface="+mn-cs"/>
            </a:rPr>
            <a:t>ことにより減少している。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億円程度を目途に取崩しを実行できるよう、積み増しも考えている。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決算剰余金を２億７千万円歳出積立をしたことによる増加。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平成３４年度に地方債償還のピークを迎えるため、それに備えて毎年度計画的に積立を行う予定であり、平成３５年度以降は減少予定。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11518416</v>
      </c>
      <c r="BO4" s="403"/>
      <c r="BP4" s="403"/>
      <c r="BQ4" s="403"/>
      <c r="BR4" s="403"/>
      <c r="BS4" s="403"/>
      <c r="BT4" s="403"/>
      <c r="BU4" s="404"/>
      <c r="BV4" s="402">
        <v>10685027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4.4000000000000004</v>
      </c>
      <c r="CU4" s="584"/>
      <c r="CV4" s="584"/>
      <c r="CW4" s="584"/>
      <c r="CX4" s="584"/>
      <c r="CY4" s="584"/>
      <c r="CZ4" s="584"/>
      <c r="DA4" s="585"/>
      <c r="DB4" s="583">
        <v>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11191911</v>
      </c>
      <c r="BO5" s="408"/>
      <c r="BP5" s="408"/>
      <c r="BQ5" s="408"/>
      <c r="BR5" s="408"/>
      <c r="BS5" s="408"/>
      <c r="BT5" s="408"/>
      <c r="BU5" s="409"/>
      <c r="BV5" s="407">
        <v>10057255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86.7</v>
      </c>
      <c r="CU5" s="378"/>
      <c r="CV5" s="378"/>
      <c r="CW5" s="378"/>
      <c r="CX5" s="378"/>
      <c r="CY5" s="378"/>
      <c r="CZ5" s="378"/>
      <c r="DA5" s="379"/>
      <c r="DB5" s="377">
        <v>84.2</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326505</v>
      </c>
      <c r="BO6" s="408"/>
      <c r="BP6" s="408"/>
      <c r="BQ6" s="408"/>
      <c r="BR6" s="408"/>
      <c r="BS6" s="408"/>
      <c r="BT6" s="408"/>
      <c r="BU6" s="409"/>
      <c r="BV6" s="407">
        <v>627772</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88</v>
      </c>
      <c r="CU6" s="558"/>
      <c r="CV6" s="558"/>
      <c r="CW6" s="558"/>
      <c r="CX6" s="558"/>
      <c r="CY6" s="558"/>
      <c r="CZ6" s="558"/>
      <c r="DA6" s="559"/>
      <c r="DB6" s="557">
        <v>85.5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35804</v>
      </c>
      <c r="BO7" s="408"/>
      <c r="BP7" s="408"/>
      <c r="BQ7" s="408"/>
      <c r="BR7" s="408"/>
      <c r="BS7" s="408"/>
      <c r="BT7" s="408"/>
      <c r="BU7" s="409"/>
      <c r="BV7" s="407">
        <v>85416</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6677211</v>
      </c>
      <c r="CU7" s="408"/>
      <c r="CV7" s="408"/>
      <c r="CW7" s="408"/>
      <c r="CX7" s="408"/>
      <c r="CY7" s="408"/>
      <c r="CZ7" s="408"/>
      <c r="DA7" s="409"/>
      <c r="DB7" s="407">
        <v>6752862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99</v>
      </c>
      <c r="AV8" s="465"/>
      <c r="AW8" s="465"/>
      <c r="AX8" s="465"/>
      <c r="AY8" s="387" t="s">
        <v>103</v>
      </c>
      <c r="AZ8" s="388"/>
      <c r="BA8" s="388"/>
      <c r="BB8" s="388"/>
      <c r="BC8" s="388"/>
      <c r="BD8" s="388"/>
      <c r="BE8" s="388"/>
      <c r="BF8" s="388"/>
      <c r="BG8" s="388"/>
      <c r="BH8" s="388"/>
      <c r="BI8" s="388"/>
      <c r="BJ8" s="388"/>
      <c r="BK8" s="388"/>
      <c r="BL8" s="388"/>
      <c r="BM8" s="389"/>
      <c r="BN8" s="407">
        <v>290701</v>
      </c>
      <c r="BO8" s="408"/>
      <c r="BP8" s="408"/>
      <c r="BQ8" s="408"/>
      <c r="BR8" s="408"/>
      <c r="BS8" s="408"/>
      <c r="BT8" s="408"/>
      <c r="BU8" s="409"/>
      <c r="BV8" s="407">
        <v>542356</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0.36</v>
      </c>
      <c r="CU8" s="521"/>
      <c r="CV8" s="521"/>
      <c r="CW8" s="521"/>
      <c r="CX8" s="521"/>
      <c r="CY8" s="521"/>
      <c r="CZ8" s="521"/>
      <c r="DA8" s="522"/>
      <c r="DB8" s="520">
        <v>0.37</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18377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99</v>
      </c>
      <c r="AV9" s="465"/>
      <c r="AW9" s="465"/>
      <c r="AX9" s="465"/>
      <c r="AY9" s="387" t="s">
        <v>109</v>
      </c>
      <c r="AZ9" s="388"/>
      <c r="BA9" s="388"/>
      <c r="BB9" s="388"/>
      <c r="BC9" s="388"/>
      <c r="BD9" s="388"/>
      <c r="BE9" s="388"/>
      <c r="BF9" s="388"/>
      <c r="BG9" s="388"/>
      <c r="BH9" s="388"/>
      <c r="BI9" s="388"/>
      <c r="BJ9" s="388"/>
      <c r="BK9" s="388"/>
      <c r="BL9" s="388"/>
      <c r="BM9" s="389"/>
      <c r="BN9" s="407">
        <v>-251655</v>
      </c>
      <c r="BO9" s="408"/>
      <c r="BP9" s="408"/>
      <c r="BQ9" s="408"/>
      <c r="BR9" s="408"/>
      <c r="BS9" s="408"/>
      <c r="BT9" s="408"/>
      <c r="BU9" s="409"/>
      <c r="BV9" s="407">
        <v>61392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14.8</v>
      </c>
      <c r="CU9" s="378"/>
      <c r="CV9" s="378"/>
      <c r="CW9" s="378"/>
      <c r="CX9" s="378"/>
      <c r="CY9" s="378"/>
      <c r="CZ9" s="378"/>
      <c r="DA9" s="379"/>
      <c r="DB9" s="377">
        <v>14.1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19087</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17163</v>
      </c>
      <c r="BO10" s="408"/>
      <c r="BP10" s="408"/>
      <c r="BQ10" s="408"/>
      <c r="BR10" s="408"/>
      <c r="BS10" s="408"/>
      <c r="BT10" s="408"/>
      <c r="BU10" s="409"/>
      <c r="BV10" s="407">
        <v>42223</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18934</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340000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18788</v>
      </c>
      <c r="S13" s="511"/>
      <c r="T13" s="511"/>
      <c r="U13" s="511"/>
      <c r="V13" s="512"/>
      <c r="W13" s="498" t="s">
        <v>135</v>
      </c>
      <c r="X13" s="420"/>
      <c r="Y13" s="420"/>
      <c r="Z13" s="420"/>
      <c r="AA13" s="420"/>
      <c r="AB13" s="421"/>
      <c r="AC13" s="383">
        <v>1134</v>
      </c>
      <c r="AD13" s="384"/>
      <c r="AE13" s="384"/>
      <c r="AF13" s="384"/>
      <c r="AG13" s="385"/>
      <c r="AH13" s="383">
        <v>1332</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-574492</v>
      </c>
      <c r="BO13" s="408"/>
      <c r="BP13" s="408"/>
      <c r="BQ13" s="408"/>
      <c r="BR13" s="408"/>
      <c r="BS13" s="408"/>
      <c r="BT13" s="408"/>
      <c r="BU13" s="409"/>
      <c r="BV13" s="407">
        <v>103615</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7</v>
      </c>
      <c r="CU13" s="378"/>
      <c r="CV13" s="378"/>
      <c r="CW13" s="378"/>
      <c r="CX13" s="378"/>
      <c r="CY13" s="378"/>
      <c r="CZ13" s="378"/>
      <c r="DA13" s="379"/>
      <c r="DB13" s="377">
        <v>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19231</v>
      </c>
      <c r="S14" s="511"/>
      <c r="T14" s="511"/>
      <c r="U14" s="511"/>
      <c r="V14" s="512"/>
      <c r="W14" s="513"/>
      <c r="X14" s="423"/>
      <c r="Y14" s="423"/>
      <c r="Z14" s="423"/>
      <c r="AA14" s="423"/>
      <c r="AB14" s="424"/>
      <c r="AC14" s="503">
        <v>13</v>
      </c>
      <c r="AD14" s="504"/>
      <c r="AE14" s="504"/>
      <c r="AF14" s="504"/>
      <c r="AG14" s="505"/>
      <c r="AH14" s="503">
        <v>14.7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t="s">
        <v>133</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142</v>
      </c>
      <c r="N15" s="508"/>
      <c r="O15" s="508"/>
      <c r="P15" s="508"/>
      <c r="Q15" s="509"/>
      <c r="R15" s="510">
        <v>19061</v>
      </c>
      <c r="S15" s="511"/>
      <c r="T15" s="511"/>
      <c r="U15" s="511"/>
      <c r="V15" s="512"/>
      <c r="W15" s="498" t="s">
        <v>143</v>
      </c>
      <c r="X15" s="420"/>
      <c r="Y15" s="420"/>
      <c r="Z15" s="420"/>
      <c r="AA15" s="420"/>
      <c r="AB15" s="421"/>
      <c r="AC15" s="383">
        <v>2501</v>
      </c>
      <c r="AD15" s="384"/>
      <c r="AE15" s="384"/>
      <c r="AF15" s="384"/>
      <c r="AG15" s="385"/>
      <c r="AH15" s="383">
        <v>2523</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1986968</v>
      </c>
      <c r="BO15" s="403"/>
      <c r="BP15" s="403"/>
      <c r="BQ15" s="403"/>
      <c r="BR15" s="403"/>
      <c r="BS15" s="403"/>
      <c r="BT15" s="403"/>
      <c r="BU15" s="404"/>
      <c r="BV15" s="402">
        <v>1961010</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28.8</v>
      </c>
      <c r="AD16" s="504"/>
      <c r="AE16" s="504"/>
      <c r="AF16" s="504"/>
      <c r="AG16" s="505"/>
      <c r="AH16" s="503">
        <v>27.8</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5479608</v>
      </c>
      <c r="BO16" s="408"/>
      <c r="BP16" s="408"/>
      <c r="BQ16" s="408"/>
      <c r="BR16" s="408"/>
      <c r="BS16" s="408"/>
      <c r="BT16" s="408"/>
      <c r="BU16" s="409"/>
      <c r="BV16" s="407">
        <v>5386538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5064</v>
      </c>
      <c r="AD17" s="384"/>
      <c r="AE17" s="384"/>
      <c r="AF17" s="384"/>
      <c r="AG17" s="385"/>
      <c r="AH17" s="383">
        <v>5213</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2505526</v>
      </c>
      <c r="BO17" s="408"/>
      <c r="BP17" s="408"/>
      <c r="BQ17" s="408"/>
      <c r="BR17" s="408"/>
      <c r="BS17" s="408"/>
      <c r="BT17" s="408"/>
      <c r="BU17" s="409"/>
      <c r="BV17" s="407">
        <v>2462078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153</v>
      </c>
      <c r="C18" s="470"/>
      <c r="D18" s="470"/>
      <c r="E18" s="471"/>
      <c r="F18" s="471"/>
      <c r="G18" s="471"/>
      <c r="H18" s="471"/>
      <c r="I18" s="471"/>
      <c r="J18" s="471"/>
      <c r="K18" s="471"/>
      <c r="L18" s="472">
        <v>194.45</v>
      </c>
      <c r="M18" s="472"/>
      <c r="N18" s="472"/>
      <c r="O18" s="472"/>
      <c r="P18" s="472"/>
      <c r="Q18" s="472"/>
      <c r="R18" s="473"/>
      <c r="S18" s="473"/>
      <c r="T18" s="473"/>
      <c r="U18" s="473"/>
      <c r="V18" s="474"/>
      <c r="W18" s="488"/>
      <c r="X18" s="489"/>
      <c r="Y18" s="489"/>
      <c r="Z18" s="489"/>
      <c r="AA18" s="489"/>
      <c r="AB18" s="499"/>
      <c r="AC18" s="371">
        <v>58.2</v>
      </c>
      <c r="AD18" s="372"/>
      <c r="AE18" s="372"/>
      <c r="AF18" s="372"/>
      <c r="AG18" s="475"/>
      <c r="AH18" s="371">
        <v>57.5</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5632091</v>
      </c>
      <c r="BO18" s="408"/>
      <c r="BP18" s="408"/>
      <c r="BQ18" s="408"/>
      <c r="BR18" s="408"/>
      <c r="BS18" s="408"/>
      <c r="BT18" s="408"/>
      <c r="BU18" s="409"/>
      <c r="BV18" s="407">
        <v>5529188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155</v>
      </c>
      <c r="C19" s="470"/>
      <c r="D19" s="470"/>
      <c r="E19" s="471"/>
      <c r="F19" s="471"/>
      <c r="G19" s="471"/>
      <c r="H19" s="471"/>
      <c r="I19" s="471"/>
      <c r="J19" s="471"/>
      <c r="K19" s="471"/>
      <c r="L19" s="477">
        <v>95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7765648</v>
      </c>
      <c r="BO19" s="408"/>
      <c r="BP19" s="408"/>
      <c r="BQ19" s="408"/>
      <c r="BR19" s="408"/>
      <c r="BS19" s="408"/>
      <c r="BT19" s="408"/>
      <c r="BU19" s="409"/>
      <c r="BV19" s="407">
        <v>7578956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157</v>
      </c>
      <c r="C20" s="470"/>
      <c r="D20" s="470"/>
      <c r="E20" s="471"/>
      <c r="F20" s="471"/>
      <c r="G20" s="471"/>
      <c r="H20" s="471"/>
      <c r="I20" s="471"/>
      <c r="J20" s="471"/>
      <c r="K20" s="471"/>
      <c r="L20" s="477">
        <v>6445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12583582</v>
      </c>
      <c r="BO23" s="408"/>
      <c r="BP23" s="408"/>
      <c r="BQ23" s="408"/>
      <c r="BR23" s="408"/>
      <c r="BS23" s="408"/>
      <c r="BT23" s="408"/>
      <c r="BU23" s="409"/>
      <c r="BV23" s="407">
        <v>12228870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166</v>
      </c>
      <c r="F24" s="381"/>
      <c r="G24" s="381"/>
      <c r="H24" s="381"/>
      <c r="I24" s="381"/>
      <c r="J24" s="381"/>
      <c r="K24" s="382"/>
      <c r="L24" s="383">
        <v>1</v>
      </c>
      <c r="M24" s="384"/>
      <c r="N24" s="384"/>
      <c r="O24" s="384"/>
      <c r="P24" s="385"/>
      <c r="Q24" s="383">
        <v>7740</v>
      </c>
      <c r="R24" s="384"/>
      <c r="S24" s="384"/>
      <c r="T24" s="384"/>
      <c r="U24" s="384"/>
      <c r="V24" s="385"/>
      <c r="W24" s="449"/>
      <c r="X24" s="440"/>
      <c r="Y24" s="441"/>
      <c r="Z24" s="380" t="s">
        <v>167</v>
      </c>
      <c r="AA24" s="381"/>
      <c r="AB24" s="381"/>
      <c r="AC24" s="381"/>
      <c r="AD24" s="381"/>
      <c r="AE24" s="381"/>
      <c r="AF24" s="381"/>
      <c r="AG24" s="382"/>
      <c r="AH24" s="383">
        <v>163</v>
      </c>
      <c r="AI24" s="384"/>
      <c r="AJ24" s="384"/>
      <c r="AK24" s="384"/>
      <c r="AL24" s="385"/>
      <c r="AM24" s="383">
        <v>517851</v>
      </c>
      <c r="AN24" s="384"/>
      <c r="AO24" s="384"/>
      <c r="AP24" s="384"/>
      <c r="AQ24" s="384"/>
      <c r="AR24" s="385"/>
      <c r="AS24" s="383">
        <v>3177</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7983629</v>
      </c>
      <c r="BO24" s="408"/>
      <c r="BP24" s="408"/>
      <c r="BQ24" s="408"/>
      <c r="BR24" s="408"/>
      <c r="BS24" s="408"/>
      <c r="BT24" s="408"/>
      <c r="BU24" s="409"/>
      <c r="BV24" s="407">
        <v>8380559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169</v>
      </c>
      <c r="F25" s="381"/>
      <c r="G25" s="381"/>
      <c r="H25" s="381"/>
      <c r="I25" s="381"/>
      <c r="J25" s="381"/>
      <c r="K25" s="382"/>
      <c r="L25" s="383">
        <v>1</v>
      </c>
      <c r="M25" s="384"/>
      <c r="N25" s="384"/>
      <c r="O25" s="384"/>
      <c r="P25" s="385"/>
      <c r="Q25" s="383">
        <v>5980</v>
      </c>
      <c r="R25" s="384"/>
      <c r="S25" s="384"/>
      <c r="T25" s="384"/>
      <c r="U25" s="384"/>
      <c r="V25" s="385"/>
      <c r="W25" s="449"/>
      <c r="X25" s="440"/>
      <c r="Y25" s="441"/>
      <c r="Z25" s="380" t="s">
        <v>170</v>
      </c>
      <c r="AA25" s="381"/>
      <c r="AB25" s="381"/>
      <c r="AC25" s="381"/>
      <c r="AD25" s="381"/>
      <c r="AE25" s="381"/>
      <c r="AF25" s="381"/>
      <c r="AG25" s="382"/>
      <c r="AH25" s="383" t="s">
        <v>132</v>
      </c>
      <c r="AI25" s="384"/>
      <c r="AJ25" s="384"/>
      <c r="AK25" s="384"/>
      <c r="AL25" s="385"/>
      <c r="AM25" s="383" t="s">
        <v>132</v>
      </c>
      <c r="AN25" s="384"/>
      <c r="AO25" s="384"/>
      <c r="AP25" s="384"/>
      <c r="AQ25" s="384"/>
      <c r="AR25" s="385"/>
      <c r="AS25" s="383" t="s">
        <v>122</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5199060</v>
      </c>
      <c r="BO25" s="403"/>
      <c r="BP25" s="403"/>
      <c r="BQ25" s="403"/>
      <c r="BR25" s="403"/>
      <c r="BS25" s="403"/>
      <c r="BT25" s="403"/>
      <c r="BU25" s="404"/>
      <c r="BV25" s="402">
        <v>5592122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172</v>
      </c>
      <c r="F26" s="381"/>
      <c r="G26" s="381"/>
      <c r="H26" s="381"/>
      <c r="I26" s="381"/>
      <c r="J26" s="381"/>
      <c r="K26" s="382"/>
      <c r="L26" s="383">
        <v>1</v>
      </c>
      <c r="M26" s="384"/>
      <c r="N26" s="384"/>
      <c r="O26" s="384"/>
      <c r="P26" s="385"/>
      <c r="Q26" s="383">
        <v>5640</v>
      </c>
      <c r="R26" s="384"/>
      <c r="S26" s="384"/>
      <c r="T26" s="384"/>
      <c r="U26" s="384"/>
      <c r="V26" s="385"/>
      <c r="W26" s="449"/>
      <c r="X26" s="440"/>
      <c r="Y26" s="441"/>
      <c r="Z26" s="380" t="s">
        <v>173</v>
      </c>
      <c r="AA26" s="462"/>
      <c r="AB26" s="462"/>
      <c r="AC26" s="462"/>
      <c r="AD26" s="462"/>
      <c r="AE26" s="462"/>
      <c r="AF26" s="462"/>
      <c r="AG26" s="463"/>
      <c r="AH26" s="383">
        <v>13</v>
      </c>
      <c r="AI26" s="384"/>
      <c r="AJ26" s="384"/>
      <c r="AK26" s="384"/>
      <c r="AL26" s="385"/>
      <c r="AM26" s="383">
        <v>39351</v>
      </c>
      <c r="AN26" s="384"/>
      <c r="AO26" s="384"/>
      <c r="AP26" s="384"/>
      <c r="AQ26" s="384"/>
      <c r="AR26" s="385"/>
      <c r="AS26" s="383">
        <v>3027</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v>13770</v>
      </c>
      <c r="BO26" s="408"/>
      <c r="BP26" s="408"/>
      <c r="BQ26" s="408"/>
      <c r="BR26" s="408"/>
      <c r="BS26" s="408"/>
      <c r="BT26" s="408"/>
      <c r="BU26" s="409"/>
      <c r="BV26" s="407">
        <v>12723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3280</v>
      </c>
      <c r="R27" s="384"/>
      <c r="S27" s="384"/>
      <c r="T27" s="384"/>
      <c r="U27" s="384"/>
      <c r="V27" s="385"/>
      <c r="W27" s="449"/>
      <c r="X27" s="440"/>
      <c r="Y27" s="441"/>
      <c r="Z27" s="380" t="s">
        <v>176</v>
      </c>
      <c r="AA27" s="381"/>
      <c r="AB27" s="381"/>
      <c r="AC27" s="381"/>
      <c r="AD27" s="381"/>
      <c r="AE27" s="381"/>
      <c r="AF27" s="381"/>
      <c r="AG27" s="382"/>
      <c r="AH27" s="383">
        <v>22</v>
      </c>
      <c r="AI27" s="384"/>
      <c r="AJ27" s="384"/>
      <c r="AK27" s="384"/>
      <c r="AL27" s="385"/>
      <c r="AM27" s="383">
        <v>61318</v>
      </c>
      <c r="AN27" s="384"/>
      <c r="AO27" s="384"/>
      <c r="AP27" s="384"/>
      <c r="AQ27" s="384"/>
      <c r="AR27" s="385"/>
      <c r="AS27" s="383">
        <v>2787</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274082</v>
      </c>
      <c r="BO27" s="411"/>
      <c r="BP27" s="411"/>
      <c r="BQ27" s="411"/>
      <c r="BR27" s="411"/>
      <c r="BS27" s="411"/>
      <c r="BT27" s="411"/>
      <c r="BU27" s="412"/>
      <c r="BV27" s="410">
        <v>272973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2990</v>
      </c>
      <c r="R28" s="384"/>
      <c r="S28" s="384"/>
      <c r="T28" s="384"/>
      <c r="U28" s="384"/>
      <c r="V28" s="385"/>
      <c r="W28" s="449"/>
      <c r="X28" s="440"/>
      <c r="Y28" s="441"/>
      <c r="Z28" s="380" t="s">
        <v>179</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2995942</v>
      </c>
      <c r="BO28" s="403"/>
      <c r="BP28" s="403"/>
      <c r="BQ28" s="403"/>
      <c r="BR28" s="403"/>
      <c r="BS28" s="403"/>
      <c r="BT28" s="403"/>
      <c r="BU28" s="404"/>
      <c r="BV28" s="402">
        <v>3318779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14</v>
      </c>
      <c r="M29" s="384"/>
      <c r="N29" s="384"/>
      <c r="O29" s="384"/>
      <c r="P29" s="385"/>
      <c r="Q29" s="383">
        <v>2840</v>
      </c>
      <c r="R29" s="384"/>
      <c r="S29" s="384"/>
      <c r="T29" s="384"/>
      <c r="U29" s="384"/>
      <c r="V29" s="385"/>
      <c r="W29" s="450"/>
      <c r="X29" s="451"/>
      <c r="Y29" s="452"/>
      <c r="Z29" s="380" t="s">
        <v>182</v>
      </c>
      <c r="AA29" s="381"/>
      <c r="AB29" s="381"/>
      <c r="AC29" s="381"/>
      <c r="AD29" s="381"/>
      <c r="AE29" s="381"/>
      <c r="AF29" s="381"/>
      <c r="AG29" s="382"/>
      <c r="AH29" s="383">
        <v>185</v>
      </c>
      <c r="AI29" s="384"/>
      <c r="AJ29" s="384"/>
      <c r="AK29" s="384"/>
      <c r="AL29" s="385"/>
      <c r="AM29" s="383">
        <v>579169</v>
      </c>
      <c r="AN29" s="384"/>
      <c r="AO29" s="384"/>
      <c r="AP29" s="384"/>
      <c r="AQ29" s="384"/>
      <c r="AR29" s="385"/>
      <c r="AS29" s="383">
        <v>3131</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1202958</v>
      </c>
      <c r="BO29" s="408"/>
      <c r="BP29" s="408"/>
      <c r="BQ29" s="408"/>
      <c r="BR29" s="408"/>
      <c r="BS29" s="408"/>
      <c r="BT29" s="408"/>
      <c r="BU29" s="409"/>
      <c r="BV29" s="407">
        <v>931748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98.7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3053266</v>
      </c>
      <c r="BO30" s="411"/>
      <c r="BP30" s="411"/>
      <c r="BQ30" s="411"/>
      <c r="BR30" s="411"/>
      <c r="BS30" s="411"/>
      <c r="BT30" s="411"/>
      <c r="BU30" s="412"/>
      <c r="BV30" s="410">
        <v>2971726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193</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仲多度南部消防組合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㈶ことなみ振興公社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香川県市町総合事務組合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㈲仲南振興公社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8</v>
      </c>
      <c r="BF36" s="366"/>
      <c r="BG36" s="365" t="str">
        <f>IF('各会計、関係団体の財政状況及び健全化判断比率'!B34="","",'各会計、関係団体の財政状況及び健全化判断比率'!B34)</f>
        <v>浄化槽整備推進事業特別会計</v>
      </c>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香川県後期高齢者医療広域連合（一般会計）</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㈱グリーンパークまんのう</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香川県後期高齢者医療広域連合（後期高齢者医療事業）</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まんのう町土地開発公社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香川県中部広域競艇事業組合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中讃広域行政事務組合（一般会計）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中讃広域行政事務組合（仲善クリーンセンター）</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中讃広域行政事務組合（瀬戸グリーンセンター）</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まんのう町外二ヶ市町(十郷地区)山林組合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まんのう町外三ヶ市町(七箇地区)山林組合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L8/XUD0Z/1gMFB8rEY8+8DLeP1lNVOhK7BKhq3k9MMr8UZOYNNyO4YUB5hA2dBNC2vUlyMt/glo/HdBe+DmSQ==" saltValue="HoJECrmJtPIhf5PvXF70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2000020</v>
      </c>
      <c r="S5" s="669"/>
      <c r="T5" s="669"/>
      <c r="U5" s="669"/>
      <c r="V5" s="669"/>
      <c r="W5" s="669"/>
      <c r="X5" s="669"/>
      <c r="Y5" s="715"/>
      <c r="Z5" s="733">
        <v>17.399999999999999</v>
      </c>
      <c r="AA5" s="733"/>
      <c r="AB5" s="733"/>
      <c r="AC5" s="733"/>
      <c r="AD5" s="734">
        <v>2000020</v>
      </c>
      <c r="AE5" s="734"/>
      <c r="AF5" s="734"/>
      <c r="AG5" s="734"/>
      <c r="AH5" s="734"/>
      <c r="AI5" s="734"/>
      <c r="AJ5" s="734"/>
      <c r="AK5" s="734"/>
      <c r="AL5" s="716">
        <v>31.3</v>
      </c>
      <c r="AM5" s="685"/>
      <c r="AN5" s="685"/>
      <c r="AO5" s="717"/>
      <c r="AP5" s="702" t="s">
        <v>223</v>
      </c>
      <c r="AQ5" s="703"/>
      <c r="AR5" s="703"/>
      <c r="AS5" s="703"/>
      <c r="AT5" s="703"/>
      <c r="AU5" s="703"/>
      <c r="AV5" s="703"/>
      <c r="AW5" s="703"/>
      <c r="AX5" s="703"/>
      <c r="AY5" s="703"/>
      <c r="AZ5" s="703"/>
      <c r="BA5" s="703"/>
      <c r="BB5" s="703"/>
      <c r="BC5" s="703"/>
      <c r="BD5" s="703"/>
      <c r="BE5" s="703"/>
      <c r="BF5" s="704"/>
      <c r="BG5" s="603">
        <v>1998607</v>
      </c>
      <c r="BH5" s="606"/>
      <c r="BI5" s="606"/>
      <c r="BJ5" s="606"/>
      <c r="BK5" s="606"/>
      <c r="BL5" s="606"/>
      <c r="BM5" s="606"/>
      <c r="BN5" s="607"/>
      <c r="BO5" s="665">
        <v>99.9</v>
      </c>
      <c r="BP5" s="665"/>
      <c r="BQ5" s="665"/>
      <c r="BR5" s="665"/>
      <c r="BS5" s="666" t="s">
        <v>122</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101205</v>
      </c>
      <c r="S6" s="606"/>
      <c r="T6" s="606"/>
      <c r="U6" s="606"/>
      <c r="V6" s="606"/>
      <c r="W6" s="606"/>
      <c r="X6" s="606"/>
      <c r="Y6" s="607"/>
      <c r="Z6" s="665">
        <v>0.9</v>
      </c>
      <c r="AA6" s="665"/>
      <c r="AB6" s="665"/>
      <c r="AC6" s="665"/>
      <c r="AD6" s="666">
        <v>101205</v>
      </c>
      <c r="AE6" s="666"/>
      <c r="AF6" s="666"/>
      <c r="AG6" s="666"/>
      <c r="AH6" s="666"/>
      <c r="AI6" s="666"/>
      <c r="AJ6" s="666"/>
      <c r="AK6" s="666"/>
      <c r="AL6" s="608">
        <v>1.6</v>
      </c>
      <c r="AM6" s="609"/>
      <c r="AN6" s="609"/>
      <c r="AO6" s="667"/>
      <c r="AP6" s="600" t="s">
        <v>228</v>
      </c>
      <c r="AQ6" s="601"/>
      <c r="AR6" s="601"/>
      <c r="AS6" s="601"/>
      <c r="AT6" s="601"/>
      <c r="AU6" s="601"/>
      <c r="AV6" s="601"/>
      <c r="AW6" s="601"/>
      <c r="AX6" s="601"/>
      <c r="AY6" s="601"/>
      <c r="AZ6" s="601"/>
      <c r="BA6" s="601"/>
      <c r="BB6" s="601"/>
      <c r="BC6" s="601"/>
      <c r="BD6" s="601"/>
      <c r="BE6" s="601"/>
      <c r="BF6" s="602"/>
      <c r="BG6" s="603">
        <v>1998607</v>
      </c>
      <c r="BH6" s="606"/>
      <c r="BI6" s="606"/>
      <c r="BJ6" s="606"/>
      <c r="BK6" s="606"/>
      <c r="BL6" s="606"/>
      <c r="BM6" s="606"/>
      <c r="BN6" s="607"/>
      <c r="BO6" s="665">
        <v>99.9</v>
      </c>
      <c r="BP6" s="665"/>
      <c r="BQ6" s="665"/>
      <c r="BR6" s="665"/>
      <c r="BS6" s="666" t="s">
        <v>122</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126129</v>
      </c>
      <c r="CS6" s="606"/>
      <c r="CT6" s="606"/>
      <c r="CU6" s="606"/>
      <c r="CV6" s="606"/>
      <c r="CW6" s="606"/>
      <c r="CX6" s="606"/>
      <c r="CY6" s="607"/>
      <c r="CZ6" s="716">
        <v>1.1000000000000001</v>
      </c>
      <c r="DA6" s="685"/>
      <c r="DB6" s="685"/>
      <c r="DC6" s="719"/>
      <c r="DD6" s="611" t="s">
        <v>122</v>
      </c>
      <c r="DE6" s="606"/>
      <c r="DF6" s="606"/>
      <c r="DG6" s="606"/>
      <c r="DH6" s="606"/>
      <c r="DI6" s="606"/>
      <c r="DJ6" s="606"/>
      <c r="DK6" s="606"/>
      <c r="DL6" s="606"/>
      <c r="DM6" s="606"/>
      <c r="DN6" s="606"/>
      <c r="DO6" s="606"/>
      <c r="DP6" s="607"/>
      <c r="DQ6" s="611">
        <v>124047</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5587</v>
      </c>
      <c r="S7" s="606"/>
      <c r="T7" s="606"/>
      <c r="U7" s="606"/>
      <c r="V7" s="606"/>
      <c r="W7" s="606"/>
      <c r="X7" s="606"/>
      <c r="Y7" s="607"/>
      <c r="Z7" s="665">
        <v>0</v>
      </c>
      <c r="AA7" s="665"/>
      <c r="AB7" s="665"/>
      <c r="AC7" s="665"/>
      <c r="AD7" s="666">
        <v>5587</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821336</v>
      </c>
      <c r="BH7" s="606"/>
      <c r="BI7" s="606"/>
      <c r="BJ7" s="606"/>
      <c r="BK7" s="606"/>
      <c r="BL7" s="606"/>
      <c r="BM7" s="606"/>
      <c r="BN7" s="607"/>
      <c r="BO7" s="665">
        <v>41.1</v>
      </c>
      <c r="BP7" s="665"/>
      <c r="BQ7" s="665"/>
      <c r="BR7" s="665"/>
      <c r="BS7" s="666" t="s">
        <v>122</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2238987</v>
      </c>
      <c r="CS7" s="606"/>
      <c r="CT7" s="606"/>
      <c r="CU7" s="606"/>
      <c r="CV7" s="606"/>
      <c r="CW7" s="606"/>
      <c r="CX7" s="606"/>
      <c r="CY7" s="607"/>
      <c r="CZ7" s="665">
        <v>20</v>
      </c>
      <c r="DA7" s="665"/>
      <c r="DB7" s="665"/>
      <c r="DC7" s="665"/>
      <c r="DD7" s="611">
        <v>647512</v>
      </c>
      <c r="DE7" s="606"/>
      <c r="DF7" s="606"/>
      <c r="DG7" s="606"/>
      <c r="DH7" s="606"/>
      <c r="DI7" s="606"/>
      <c r="DJ7" s="606"/>
      <c r="DK7" s="606"/>
      <c r="DL7" s="606"/>
      <c r="DM7" s="606"/>
      <c r="DN7" s="606"/>
      <c r="DO7" s="606"/>
      <c r="DP7" s="607"/>
      <c r="DQ7" s="611">
        <v>1269071</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12920</v>
      </c>
      <c r="S8" s="606"/>
      <c r="T8" s="606"/>
      <c r="U8" s="606"/>
      <c r="V8" s="606"/>
      <c r="W8" s="606"/>
      <c r="X8" s="606"/>
      <c r="Y8" s="607"/>
      <c r="Z8" s="665">
        <v>0.1</v>
      </c>
      <c r="AA8" s="665"/>
      <c r="AB8" s="665"/>
      <c r="AC8" s="665"/>
      <c r="AD8" s="666">
        <v>12920</v>
      </c>
      <c r="AE8" s="666"/>
      <c r="AF8" s="666"/>
      <c r="AG8" s="666"/>
      <c r="AH8" s="666"/>
      <c r="AI8" s="666"/>
      <c r="AJ8" s="666"/>
      <c r="AK8" s="666"/>
      <c r="AL8" s="608">
        <v>0.2</v>
      </c>
      <c r="AM8" s="609"/>
      <c r="AN8" s="609"/>
      <c r="AO8" s="667"/>
      <c r="AP8" s="600" t="s">
        <v>234</v>
      </c>
      <c r="AQ8" s="601"/>
      <c r="AR8" s="601"/>
      <c r="AS8" s="601"/>
      <c r="AT8" s="601"/>
      <c r="AU8" s="601"/>
      <c r="AV8" s="601"/>
      <c r="AW8" s="601"/>
      <c r="AX8" s="601"/>
      <c r="AY8" s="601"/>
      <c r="AZ8" s="601"/>
      <c r="BA8" s="601"/>
      <c r="BB8" s="601"/>
      <c r="BC8" s="601"/>
      <c r="BD8" s="601"/>
      <c r="BE8" s="601"/>
      <c r="BF8" s="602"/>
      <c r="BG8" s="603">
        <v>31977</v>
      </c>
      <c r="BH8" s="606"/>
      <c r="BI8" s="606"/>
      <c r="BJ8" s="606"/>
      <c r="BK8" s="606"/>
      <c r="BL8" s="606"/>
      <c r="BM8" s="606"/>
      <c r="BN8" s="607"/>
      <c r="BO8" s="665">
        <v>1.6</v>
      </c>
      <c r="BP8" s="665"/>
      <c r="BQ8" s="665"/>
      <c r="BR8" s="665"/>
      <c r="BS8" s="611" t="s">
        <v>122</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3022188</v>
      </c>
      <c r="CS8" s="606"/>
      <c r="CT8" s="606"/>
      <c r="CU8" s="606"/>
      <c r="CV8" s="606"/>
      <c r="CW8" s="606"/>
      <c r="CX8" s="606"/>
      <c r="CY8" s="607"/>
      <c r="CZ8" s="665">
        <v>27</v>
      </c>
      <c r="DA8" s="665"/>
      <c r="DB8" s="665"/>
      <c r="DC8" s="665"/>
      <c r="DD8" s="611">
        <v>75244</v>
      </c>
      <c r="DE8" s="606"/>
      <c r="DF8" s="606"/>
      <c r="DG8" s="606"/>
      <c r="DH8" s="606"/>
      <c r="DI8" s="606"/>
      <c r="DJ8" s="606"/>
      <c r="DK8" s="606"/>
      <c r="DL8" s="606"/>
      <c r="DM8" s="606"/>
      <c r="DN8" s="606"/>
      <c r="DO8" s="606"/>
      <c r="DP8" s="607"/>
      <c r="DQ8" s="611">
        <v>1966555</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12236</v>
      </c>
      <c r="S9" s="606"/>
      <c r="T9" s="606"/>
      <c r="U9" s="606"/>
      <c r="V9" s="606"/>
      <c r="W9" s="606"/>
      <c r="X9" s="606"/>
      <c r="Y9" s="607"/>
      <c r="Z9" s="665">
        <v>0.1</v>
      </c>
      <c r="AA9" s="665"/>
      <c r="AB9" s="665"/>
      <c r="AC9" s="665"/>
      <c r="AD9" s="666">
        <v>12236</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679808</v>
      </c>
      <c r="BH9" s="606"/>
      <c r="BI9" s="606"/>
      <c r="BJ9" s="606"/>
      <c r="BK9" s="606"/>
      <c r="BL9" s="606"/>
      <c r="BM9" s="606"/>
      <c r="BN9" s="607"/>
      <c r="BO9" s="665">
        <v>34</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610967</v>
      </c>
      <c r="CS9" s="606"/>
      <c r="CT9" s="606"/>
      <c r="CU9" s="606"/>
      <c r="CV9" s="606"/>
      <c r="CW9" s="606"/>
      <c r="CX9" s="606"/>
      <c r="CY9" s="607"/>
      <c r="CZ9" s="665">
        <v>5.5</v>
      </c>
      <c r="DA9" s="665"/>
      <c r="DB9" s="665"/>
      <c r="DC9" s="665"/>
      <c r="DD9" s="611">
        <v>72525</v>
      </c>
      <c r="DE9" s="606"/>
      <c r="DF9" s="606"/>
      <c r="DG9" s="606"/>
      <c r="DH9" s="606"/>
      <c r="DI9" s="606"/>
      <c r="DJ9" s="606"/>
      <c r="DK9" s="606"/>
      <c r="DL9" s="606"/>
      <c r="DM9" s="606"/>
      <c r="DN9" s="606"/>
      <c r="DO9" s="606"/>
      <c r="DP9" s="607"/>
      <c r="DQ9" s="611">
        <v>468107</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40026</v>
      </c>
      <c r="BH10" s="606"/>
      <c r="BI10" s="606"/>
      <c r="BJ10" s="606"/>
      <c r="BK10" s="606"/>
      <c r="BL10" s="606"/>
      <c r="BM10" s="606"/>
      <c r="BN10" s="607"/>
      <c r="BO10" s="665">
        <v>2</v>
      </c>
      <c r="BP10" s="665"/>
      <c r="BQ10" s="665"/>
      <c r="BR10" s="665"/>
      <c r="BS10" s="611" t="s">
        <v>122</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5262</v>
      </c>
      <c r="CS10" s="606"/>
      <c r="CT10" s="606"/>
      <c r="CU10" s="606"/>
      <c r="CV10" s="606"/>
      <c r="CW10" s="606"/>
      <c r="CX10" s="606"/>
      <c r="CY10" s="607"/>
      <c r="CZ10" s="665">
        <v>0</v>
      </c>
      <c r="DA10" s="665"/>
      <c r="DB10" s="665"/>
      <c r="DC10" s="665"/>
      <c r="DD10" s="611">
        <v>470</v>
      </c>
      <c r="DE10" s="606"/>
      <c r="DF10" s="606"/>
      <c r="DG10" s="606"/>
      <c r="DH10" s="606"/>
      <c r="DI10" s="606"/>
      <c r="DJ10" s="606"/>
      <c r="DK10" s="606"/>
      <c r="DL10" s="606"/>
      <c r="DM10" s="606"/>
      <c r="DN10" s="606"/>
      <c r="DO10" s="606"/>
      <c r="DP10" s="607"/>
      <c r="DQ10" s="611">
        <v>5262</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69525</v>
      </c>
      <c r="BH11" s="606"/>
      <c r="BI11" s="606"/>
      <c r="BJ11" s="606"/>
      <c r="BK11" s="606"/>
      <c r="BL11" s="606"/>
      <c r="BM11" s="606"/>
      <c r="BN11" s="607"/>
      <c r="BO11" s="665">
        <v>3.5</v>
      </c>
      <c r="BP11" s="665"/>
      <c r="BQ11" s="665"/>
      <c r="BR11" s="665"/>
      <c r="BS11" s="611" t="s">
        <v>122</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1263669</v>
      </c>
      <c r="CS11" s="606"/>
      <c r="CT11" s="606"/>
      <c r="CU11" s="606"/>
      <c r="CV11" s="606"/>
      <c r="CW11" s="606"/>
      <c r="CX11" s="606"/>
      <c r="CY11" s="607"/>
      <c r="CZ11" s="665">
        <v>11.3</v>
      </c>
      <c r="DA11" s="665"/>
      <c r="DB11" s="665"/>
      <c r="DC11" s="665"/>
      <c r="DD11" s="611">
        <v>417316</v>
      </c>
      <c r="DE11" s="606"/>
      <c r="DF11" s="606"/>
      <c r="DG11" s="606"/>
      <c r="DH11" s="606"/>
      <c r="DI11" s="606"/>
      <c r="DJ11" s="606"/>
      <c r="DK11" s="606"/>
      <c r="DL11" s="606"/>
      <c r="DM11" s="606"/>
      <c r="DN11" s="606"/>
      <c r="DO11" s="606"/>
      <c r="DP11" s="607"/>
      <c r="DQ11" s="611">
        <v>572279</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315339</v>
      </c>
      <c r="S12" s="606"/>
      <c r="T12" s="606"/>
      <c r="U12" s="606"/>
      <c r="V12" s="606"/>
      <c r="W12" s="606"/>
      <c r="X12" s="606"/>
      <c r="Y12" s="607"/>
      <c r="Z12" s="665">
        <v>2.7</v>
      </c>
      <c r="AA12" s="665"/>
      <c r="AB12" s="665"/>
      <c r="AC12" s="665"/>
      <c r="AD12" s="666">
        <v>315339</v>
      </c>
      <c r="AE12" s="666"/>
      <c r="AF12" s="666"/>
      <c r="AG12" s="666"/>
      <c r="AH12" s="666"/>
      <c r="AI12" s="666"/>
      <c r="AJ12" s="666"/>
      <c r="AK12" s="666"/>
      <c r="AL12" s="608">
        <v>4.9000000000000004</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996334</v>
      </c>
      <c r="BH12" s="606"/>
      <c r="BI12" s="606"/>
      <c r="BJ12" s="606"/>
      <c r="BK12" s="606"/>
      <c r="BL12" s="606"/>
      <c r="BM12" s="606"/>
      <c r="BN12" s="607"/>
      <c r="BO12" s="665">
        <v>49.8</v>
      </c>
      <c r="BP12" s="665"/>
      <c r="BQ12" s="665"/>
      <c r="BR12" s="665"/>
      <c r="BS12" s="611" t="s">
        <v>122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251483</v>
      </c>
      <c r="CS12" s="606"/>
      <c r="CT12" s="606"/>
      <c r="CU12" s="606"/>
      <c r="CV12" s="606"/>
      <c r="CW12" s="606"/>
      <c r="CX12" s="606"/>
      <c r="CY12" s="607"/>
      <c r="CZ12" s="665">
        <v>2.2000000000000002</v>
      </c>
      <c r="DA12" s="665"/>
      <c r="DB12" s="665"/>
      <c r="DC12" s="665"/>
      <c r="DD12" s="611" t="s">
        <v>122</v>
      </c>
      <c r="DE12" s="606"/>
      <c r="DF12" s="606"/>
      <c r="DG12" s="606"/>
      <c r="DH12" s="606"/>
      <c r="DI12" s="606"/>
      <c r="DJ12" s="606"/>
      <c r="DK12" s="606"/>
      <c r="DL12" s="606"/>
      <c r="DM12" s="606"/>
      <c r="DN12" s="606"/>
      <c r="DO12" s="606"/>
      <c r="DP12" s="607"/>
      <c r="DQ12" s="611">
        <v>86630</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v>45211</v>
      </c>
      <c r="S13" s="606"/>
      <c r="T13" s="606"/>
      <c r="U13" s="606"/>
      <c r="V13" s="606"/>
      <c r="W13" s="606"/>
      <c r="X13" s="606"/>
      <c r="Y13" s="607"/>
      <c r="Z13" s="665">
        <v>0.4</v>
      </c>
      <c r="AA13" s="665"/>
      <c r="AB13" s="665"/>
      <c r="AC13" s="665"/>
      <c r="AD13" s="666">
        <v>45211</v>
      </c>
      <c r="AE13" s="666"/>
      <c r="AF13" s="666"/>
      <c r="AG13" s="666"/>
      <c r="AH13" s="666"/>
      <c r="AI13" s="666"/>
      <c r="AJ13" s="666"/>
      <c r="AK13" s="666"/>
      <c r="AL13" s="608">
        <v>0.7</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993480</v>
      </c>
      <c r="BH13" s="606"/>
      <c r="BI13" s="606"/>
      <c r="BJ13" s="606"/>
      <c r="BK13" s="606"/>
      <c r="BL13" s="606"/>
      <c r="BM13" s="606"/>
      <c r="BN13" s="607"/>
      <c r="BO13" s="665">
        <v>49.7</v>
      </c>
      <c r="BP13" s="665"/>
      <c r="BQ13" s="665"/>
      <c r="BR13" s="665"/>
      <c r="BS13" s="611" t="s">
        <v>122</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675510</v>
      </c>
      <c r="CS13" s="606"/>
      <c r="CT13" s="606"/>
      <c r="CU13" s="606"/>
      <c r="CV13" s="606"/>
      <c r="CW13" s="606"/>
      <c r="CX13" s="606"/>
      <c r="CY13" s="607"/>
      <c r="CZ13" s="665">
        <v>6</v>
      </c>
      <c r="DA13" s="665"/>
      <c r="DB13" s="665"/>
      <c r="DC13" s="665"/>
      <c r="DD13" s="611">
        <v>401087</v>
      </c>
      <c r="DE13" s="606"/>
      <c r="DF13" s="606"/>
      <c r="DG13" s="606"/>
      <c r="DH13" s="606"/>
      <c r="DI13" s="606"/>
      <c r="DJ13" s="606"/>
      <c r="DK13" s="606"/>
      <c r="DL13" s="606"/>
      <c r="DM13" s="606"/>
      <c r="DN13" s="606"/>
      <c r="DO13" s="606"/>
      <c r="DP13" s="607"/>
      <c r="DQ13" s="611">
        <v>421809</v>
      </c>
      <c r="DR13" s="606"/>
      <c r="DS13" s="606"/>
      <c r="DT13" s="606"/>
      <c r="DU13" s="606"/>
      <c r="DV13" s="606"/>
      <c r="DW13" s="606"/>
      <c r="DX13" s="606"/>
      <c r="DY13" s="606"/>
      <c r="DZ13" s="606"/>
      <c r="EA13" s="606"/>
      <c r="EB13" s="606"/>
      <c r="EC13" s="646"/>
    </row>
    <row r="14" spans="2:143" ht="11.25" customHeight="1" x14ac:dyDescent="0.15">
      <c r="B14" s="600" t="s">
        <v>251</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72527</v>
      </c>
      <c r="BH14" s="606"/>
      <c r="BI14" s="606"/>
      <c r="BJ14" s="606"/>
      <c r="BK14" s="606"/>
      <c r="BL14" s="606"/>
      <c r="BM14" s="606"/>
      <c r="BN14" s="607"/>
      <c r="BO14" s="665">
        <v>3.6</v>
      </c>
      <c r="BP14" s="665"/>
      <c r="BQ14" s="665"/>
      <c r="BR14" s="665"/>
      <c r="BS14" s="611" t="s">
        <v>122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487980</v>
      </c>
      <c r="CS14" s="606"/>
      <c r="CT14" s="606"/>
      <c r="CU14" s="606"/>
      <c r="CV14" s="606"/>
      <c r="CW14" s="606"/>
      <c r="CX14" s="606"/>
      <c r="CY14" s="607"/>
      <c r="CZ14" s="665">
        <v>4.4000000000000004</v>
      </c>
      <c r="DA14" s="665"/>
      <c r="DB14" s="665"/>
      <c r="DC14" s="665"/>
      <c r="DD14" s="611">
        <v>33336</v>
      </c>
      <c r="DE14" s="606"/>
      <c r="DF14" s="606"/>
      <c r="DG14" s="606"/>
      <c r="DH14" s="606"/>
      <c r="DI14" s="606"/>
      <c r="DJ14" s="606"/>
      <c r="DK14" s="606"/>
      <c r="DL14" s="606"/>
      <c r="DM14" s="606"/>
      <c r="DN14" s="606"/>
      <c r="DO14" s="606"/>
      <c r="DP14" s="607"/>
      <c r="DQ14" s="611">
        <v>378888</v>
      </c>
      <c r="DR14" s="606"/>
      <c r="DS14" s="606"/>
      <c r="DT14" s="606"/>
      <c r="DU14" s="606"/>
      <c r="DV14" s="606"/>
      <c r="DW14" s="606"/>
      <c r="DX14" s="606"/>
      <c r="DY14" s="606"/>
      <c r="DZ14" s="606"/>
      <c r="EA14" s="606"/>
      <c r="EB14" s="606"/>
      <c r="EC14" s="646"/>
    </row>
    <row r="15" spans="2:143" ht="11.25" customHeight="1" x14ac:dyDescent="0.15">
      <c r="B15" s="600" t="s">
        <v>254</v>
      </c>
      <c r="C15" s="601"/>
      <c r="D15" s="601"/>
      <c r="E15" s="601"/>
      <c r="F15" s="601"/>
      <c r="G15" s="601"/>
      <c r="H15" s="601"/>
      <c r="I15" s="601"/>
      <c r="J15" s="601"/>
      <c r="K15" s="601"/>
      <c r="L15" s="601"/>
      <c r="M15" s="601"/>
      <c r="N15" s="601"/>
      <c r="O15" s="601"/>
      <c r="P15" s="601"/>
      <c r="Q15" s="602"/>
      <c r="R15" s="603">
        <v>30248</v>
      </c>
      <c r="S15" s="606"/>
      <c r="T15" s="606"/>
      <c r="U15" s="606"/>
      <c r="V15" s="606"/>
      <c r="W15" s="606"/>
      <c r="X15" s="606"/>
      <c r="Y15" s="607"/>
      <c r="Z15" s="665">
        <v>0.3</v>
      </c>
      <c r="AA15" s="665"/>
      <c r="AB15" s="665"/>
      <c r="AC15" s="665"/>
      <c r="AD15" s="666">
        <v>30248</v>
      </c>
      <c r="AE15" s="666"/>
      <c r="AF15" s="666"/>
      <c r="AG15" s="666"/>
      <c r="AH15" s="666"/>
      <c r="AI15" s="666"/>
      <c r="AJ15" s="666"/>
      <c r="AK15" s="666"/>
      <c r="AL15" s="608">
        <v>0.5</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108410</v>
      </c>
      <c r="BH15" s="606"/>
      <c r="BI15" s="606"/>
      <c r="BJ15" s="606"/>
      <c r="BK15" s="606"/>
      <c r="BL15" s="606"/>
      <c r="BM15" s="606"/>
      <c r="BN15" s="607"/>
      <c r="BO15" s="665">
        <v>5.4</v>
      </c>
      <c r="BP15" s="665"/>
      <c r="BQ15" s="665"/>
      <c r="BR15" s="665"/>
      <c r="BS15" s="611" t="s">
        <v>122</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1250924</v>
      </c>
      <c r="CS15" s="606"/>
      <c r="CT15" s="606"/>
      <c r="CU15" s="606"/>
      <c r="CV15" s="606"/>
      <c r="CW15" s="606"/>
      <c r="CX15" s="606"/>
      <c r="CY15" s="607"/>
      <c r="CZ15" s="665">
        <v>11.2</v>
      </c>
      <c r="DA15" s="665"/>
      <c r="DB15" s="665"/>
      <c r="DC15" s="665"/>
      <c r="DD15" s="611">
        <v>171277</v>
      </c>
      <c r="DE15" s="606"/>
      <c r="DF15" s="606"/>
      <c r="DG15" s="606"/>
      <c r="DH15" s="606"/>
      <c r="DI15" s="606"/>
      <c r="DJ15" s="606"/>
      <c r="DK15" s="606"/>
      <c r="DL15" s="606"/>
      <c r="DM15" s="606"/>
      <c r="DN15" s="606"/>
      <c r="DO15" s="606"/>
      <c r="DP15" s="607"/>
      <c r="DQ15" s="611">
        <v>951628</v>
      </c>
      <c r="DR15" s="606"/>
      <c r="DS15" s="606"/>
      <c r="DT15" s="606"/>
      <c r="DU15" s="606"/>
      <c r="DV15" s="606"/>
      <c r="DW15" s="606"/>
      <c r="DX15" s="606"/>
      <c r="DY15" s="606"/>
      <c r="DZ15" s="606"/>
      <c r="EA15" s="606"/>
      <c r="EB15" s="606"/>
      <c r="EC15" s="646"/>
    </row>
    <row r="16" spans="2:143" ht="11.25" customHeight="1" x14ac:dyDescent="0.15">
      <c r="B16" s="600" t="s">
        <v>257</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100837</v>
      </c>
      <c r="CS16" s="606"/>
      <c r="CT16" s="606"/>
      <c r="CU16" s="606"/>
      <c r="CV16" s="606"/>
      <c r="CW16" s="606"/>
      <c r="CX16" s="606"/>
      <c r="CY16" s="607"/>
      <c r="CZ16" s="665">
        <v>0.9</v>
      </c>
      <c r="DA16" s="665"/>
      <c r="DB16" s="665"/>
      <c r="DC16" s="665"/>
      <c r="DD16" s="611" t="s">
        <v>122</v>
      </c>
      <c r="DE16" s="606"/>
      <c r="DF16" s="606"/>
      <c r="DG16" s="606"/>
      <c r="DH16" s="606"/>
      <c r="DI16" s="606"/>
      <c r="DJ16" s="606"/>
      <c r="DK16" s="606"/>
      <c r="DL16" s="606"/>
      <c r="DM16" s="606"/>
      <c r="DN16" s="606"/>
      <c r="DO16" s="606"/>
      <c r="DP16" s="607"/>
      <c r="DQ16" s="611">
        <v>37817</v>
      </c>
      <c r="DR16" s="606"/>
      <c r="DS16" s="606"/>
      <c r="DT16" s="606"/>
      <c r="DU16" s="606"/>
      <c r="DV16" s="606"/>
      <c r="DW16" s="606"/>
      <c r="DX16" s="606"/>
      <c r="DY16" s="606"/>
      <c r="DZ16" s="606"/>
      <c r="EA16" s="606"/>
      <c r="EB16" s="606"/>
      <c r="EC16" s="646"/>
    </row>
    <row r="17" spans="2:133" ht="11.25" customHeight="1" x14ac:dyDescent="0.15">
      <c r="B17" s="600" t="s">
        <v>260</v>
      </c>
      <c r="C17" s="601"/>
      <c r="D17" s="601"/>
      <c r="E17" s="601"/>
      <c r="F17" s="601"/>
      <c r="G17" s="601"/>
      <c r="H17" s="601"/>
      <c r="I17" s="601"/>
      <c r="J17" s="601"/>
      <c r="K17" s="601"/>
      <c r="L17" s="601"/>
      <c r="M17" s="601"/>
      <c r="N17" s="601"/>
      <c r="O17" s="601"/>
      <c r="P17" s="601"/>
      <c r="Q17" s="602"/>
      <c r="R17" s="603">
        <v>10221</v>
      </c>
      <c r="S17" s="606"/>
      <c r="T17" s="606"/>
      <c r="U17" s="606"/>
      <c r="V17" s="606"/>
      <c r="W17" s="606"/>
      <c r="X17" s="606"/>
      <c r="Y17" s="607"/>
      <c r="Z17" s="665">
        <v>0.1</v>
      </c>
      <c r="AA17" s="665"/>
      <c r="AB17" s="665"/>
      <c r="AC17" s="665"/>
      <c r="AD17" s="666">
        <v>10221</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1150855</v>
      </c>
      <c r="CS17" s="606"/>
      <c r="CT17" s="606"/>
      <c r="CU17" s="606"/>
      <c r="CV17" s="606"/>
      <c r="CW17" s="606"/>
      <c r="CX17" s="606"/>
      <c r="CY17" s="607"/>
      <c r="CZ17" s="665">
        <v>10.3</v>
      </c>
      <c r="DA17" s="665"/>
      <c r="DB17" s="665"/>
      <c r="DC17" s="665"/>
      <c r="DD17" s="611" t="s">
        <v>122</v>
      </c>
      <c r="DE17" s="606"/>
      <c r="DF17" s="606"/>
      <c r="DG17" s="606"/>
      <c r="DH17" s="606"/>
      <c r="DI17" s="606"/>
      <c r="DJ17" s="606"/>
      <c r="DK17" s="606"/>
      <c r="DL17" s="606"/>
      <c r="DM17" s="606"/>
      <c r="DN17" s="606"/>
      <c r="DO17" s="606"/>
      <c r="DP17" s="607"/>
      <c r="DQ17" s="611">
        <v>1149930</v>
      </c>
      <c r="DR17" s="606"/>
      <c r="DS17" s="606"/>
      <c r="DT17" s="606"/>
      <c r="DU17" s="606"/>
      <c r="DV17" s="606"/>
      <c r="DW17" s="606"/>
      <c r="DX17" s="606"/>
      <c r="DY17" s="606"/>
      <c r="DZ17" s="606"/>
      <c r="EA17" s="606"/>
      <c r="EB17" s="606"/>
      <c r="EC17" s="646"/>
    </row>
    <row r="18" spans="2:133" ht="11.25" customHeight="1" x14ac:dyDescent="0.15">
      <c r="B18" s="600" t="s">
        <v>263</v>
      </c>
      <c r="C18" s="601"/>
      <c r="D18" s="601"/>
      <c r="E18" s="601"/>
      <c r="F18" s="601"/>
      <c r="G18" s="601"/>
      <c r="H18" s="601"/>
      <c r="I18" s="601"/>
      <c r="J18" s="601"/>
      <c r="K18" s="601"/>
      <c r="L18" s="601"/>
      <c r="M18" s="601"/>
      <c r="N18" s="601"/>
      <c r="O18" s="601"/>
      <c r="P18" s="601"/>
      <c r="Q18" s="602"/>
      <c r="R18" s="603">
        <v>4155761</v>
      </c>
      <c r="S18" s="606"/>
      <c r="T18" s="606"/>
      <c r="U18" s="606"/>
      <c r="V18" s="606"/>
      <c r="W18" s="606"/>
      <c r="X18" s="606"/>
      <c r="Y18" s="607"/>
      <c r="Z18" s="665">
        <v>36.1</v>
      </c>
      <c r="AA18" s="665"/>
      <c r="AB18" s="665"/>
      <c r="AC18" s="665"/>
      <c r="AD18" s="666">
        <v>3861764</v>
      </c>
      <c r="AE18" s="666"/>
      <c r="AF18" s="666"/>
      <c r="AG18" s="666"/>
      <c r="AH18" s="666"/>
      <c r="AI18" s="666"/>
      <c r="AJ18" s="666"/>
      <c r="AK18" s="666"/>
      <c r="AL18" s="608">
        <v>60.3</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v>7120</v>
      </c>
      <c r="CS18" s="606"/>
      <c r="CT18" s="606"/>
      <c r="CU18" s="606"/>
      <c r="CV18" s="606"/>
      <c r="CW18" s="606"/>
      <c r="CX18" s="606"/>
      <c r="CY18" s="607"/>
      <c r="CZ18" s="665">
        <v>0.1</v>
      </c>
      <c r="DA18" s="665"/>
      <c r="DB18" s="665"/>
      <c r="DC18" s="665"/>
      <c r="DD18" s="611" t="s">
        <v>122</v>
      </c>
      <c r="DE18" s="606"/>
      <c r="DF18" s="606"/>
      <c r="DG18" s="606"/>
      <c r="DH18" s="606"/>
      <c r="DI18" s="606"/>
      <c r="DJ18" s="606"/>
      <c r="DK18" s="606"/>
      <c r="DL18" s="606"/>
      <c r="DM18" s="606"/>
      <c r="DN18" s="606"/>
      <c r="DO18" s="606"/>
      <c r="DP18" s="607"/>
      <c r="DQ18" s="611">
        <v>7120</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3861764</v>
      </c>
      <c r="S19" s="606"/>
      <c r="T19" s="606"/>
      <c r="U19" s="606"/>
      <c r="V19" s="606"/>
      <c r="W19" s="606"/>
      <c r="X19" s="606"/>
      <c r="Y19" s="607"/>
      <c r="Z19" s="665">
        <v>33.5</v>
      </c>
      <c r="AA19" s="665"/>
      <c r="AB19" s="665"/>
      <c r="AC19" s="665"/>
      <c r="AD19" s="666">
        <v>3861764</v>
      </c>
      <c r="AE19" s="666"/>
      <c r="AF19" s="666"/>
      <c r="AG19" s="666"/>
      <c r="AH19" s="666"/>
      <c r="AI19" s="666"/>
      <c r="AJ19" s="666"/>
      <c r="AK19" s="666"/>
      <c r="AL19" s="608">
        <v>60.3</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1413</v>
      </c>
      <c r="BH19" s="606"/>
      <c r="BI19" s="606"/>
      <c r="BJ19" s="606"/>
      <c r="BK19" s="606"/>
      <c r="BL19" s="606"/>
      <c r="BM19" s="606"/>
      <c r="BN19" s="607"/>
      <c r="BO19" s="665">
        <v>0.1</v>
      </c>
      <c r="BP19" s="665"/>
      <c r="BQ19" s="665"/>
      <c r="BR19" s="665"/>
      <c r="BS19" s="611" t="s">
        <v>122</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293997</v>
      </c>
      <c r="S20" s="606"/>
      <c r="T20" s="606"/>
      <c r="U20" s="606"/>
      <c r="V20" s="606"/>
      <c r="W20" s="606"/>
      <c r="X20" s="606"/>
      <c r="Y20" s="607"/>
      <c r="Z20" s="665">
        <v>2.6</v>
      </c>
      <c r="AA20" s="665"/>
      <c r="AB20" s="665"/>
      <c r="AC20" s="665"/>
      <c r="AD20" s="666" t="s">
        <v>122</v>
      </c>
      <c r="AE20" s="666"/>
      <c r="AF20" s="666"/>
      <c r="AG20" s="666"/>
      <c r="AH20" s="666"/>
      <c r="AI20" s="666"/>
      <c r="AJ20" s="666"/>
      <c r="AK20" s="666"/>
      <c r="AL20" s="608" t="s">
        <v>122</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1413</v>
      </c>
      <c r="BH20" s="606"/>
      <c r="BI20" s="606"/>
      <c r="BJ20" s="606"/>
      <c r="BK20" s="606"/>
      <c r="BL20" s="606"/>
      <c r="BM20" s="606"/>
      <c r="BN20" s="607"/>
      <c r="BO20" s="665">
        <v>0.1</v>
      </c>
      <c r="BP20" s="665"/>
      <c r="BQ20" s="665"/>
      <c r="BR20" s="665"/>
      <c r="BS20" s="611" t="s">
        <v>122</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11191911</v>
      </c>
      <c r="CS20" s="606"/>
      <c r="CT20" s="606"/>
      <c r="CU20" s="606"/>
      <c r="CV20" s="606"/>
      <c r="CW20" s="606"/>
      <c r="CX20" s="606"/>
      <c r="CY20" s="607"/>
      <c r="CZ20" s="665">
        <v>100</v>
      </c>
      <c r="DA20" s="665"/>
      <c r="DB20" s="665"/>
      <c r="DC20" s="665"/>
      <c r="DD20" s="611">
        <v>1818767</v>
      </c>
      <c r="DE20" s="606"/>
      <c r="DF20" s="606"/>
      <c r="DG20" s="606"/>
      <c r="DH20" s="606"/>
      <c r="DI20" s="606"/>
      <c r="DJ20" s="606"/>
      <c r="DK20" s="606"/>
      <c r="DL20" s="606"/>
      <c r="DM20" s="606"/>
      <c r="DN20" s="606"/>
      <c r="DO20" s="606"/>
      <c r="DP20" s="607"/>
      <c r="DQ20" s="611">
        <v>7439143</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122</v>
      </c>
      <c r="AE21" s="666"/>
      <c r="AF21" s="666"/>
      <c r="AG21" s="666"/>
      <c r="AH21" s="666"/>
      <c r="AI21" s="666"/>
      <c r="AJ21" s="666"/>
      <c r="AK21" s="666"/>
      <c r="AL21" s="608" t="s">
        <v>122</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1413</v>
      </c>
      <c r="BH21" s="606"/>
      <c r="BI21" s="606"/>
      <c r="BJ21" s="606"/>
      <c r="BK21" s="606"/>
      <c r="BL21" s="606"/>
      <c r="BM21" s="606"/>
      <c r="BN21" s="607"/>
      <c r="BO21" s="665">
        <v>0.1</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6688748</v>
      </c>
      <c r="S22" s="606"/>
      <c r="T22" s="606"/>
      <c r="U22" s="606"/>
      <c r="V22" s="606"/>
      <c r="W22" s="606"/>
      <c r="X22" s="606"/>
      <c r="Y22" s="607"/>
      <c r="Z22" s="665">
        <v>58.1</v>
      </c>
      <c r="AA22" s="665"/>
      <c r="AB22" s="665"/>
      <c r="AC22" s="665"/>
      <c r="AD22" s="666">
        <v>6394751</v>
      </c>
      <c r="AE22" s="666"/>
      <c r="AF22" s="666"/>
      <c r="AG22" s="666"/>
      <c r="AH22" s="666"/>
      <c r="AI22" s="666"/>
      <c r="AJ22" s="666"/>
      <c r="AK22" s="666"/>
      <c r="AL22" s="608">
        <v>99.9</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v>3274</v>
      </c>
      <c r="S23" s="606"/>
      <c r="T23" s="606"/>
      <c r="U23" s="606"/>
      <c r="V23" s="606"/>
      <c r="W23" s="606"/>
      <c r="X23" s="606"/>
      <c r="Y23" s="607"/>
      <c r="Z23" s="665">
        <v>0</v>
      </c>
      <c r="AA23" s="665"/>
      <c r="AB23" s="665"/>
      <c r="AC23" s="665"/>
      <c r="AD23" s="666">
        <v>3274</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61979</v>
      </c>
      <c r="S24" s="606"/>
      <c r="T24" s="606"/>
      <c r="U24" s="606"/>
      <c r="V24" s="606"/>
      <c r="W24" s="606"/>
      <c r="X24" s="606"/>
      <c r="Y24" s="607"/>
      <c r="Z24" s="665">
        <v>0.5</v>
      </c>
      <c r="AA24" s="665"/>
      <c r="AB24" s="665"/>
      <c r="AC24" s="665"/>
      <c r="AD24" s="666">
        <v>108</v>
      </c>
      <c r="AE24" s="666"/>
      <c r="AF24" s="666"/>
      <c r="AG24" s="666"/>
      <c r="AH24" s="666"/>
      <c r="AI24" s="666"/>
      <c r="AJ24" s="666"/>
      <c r="AK24" s="666"/>
      <c r="AL24" s="608">
        <v>0</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3912468</v>
      </c>
      <c r="CS24" s="669"/>
      <c r="CT24" s="669"/>
      <c r="CU24" s="669"/>
      <c r="CV24" s="669"/>
      <c r="CW24" s="669"/>
      <c r="CX24" s="669"/>
      <c r="CY24" s="715"/>
      <c r="CZ24" s="716">
        <v>35</v>
      </c>
      <c r="DA24" s="685"/>
      <c r="DB24" s="685"/>
      <c r="DC24" s="719"/>
      <c r="DD24" s="714">
        <v>3138496</v>
      </c>
      <c r="DE24" s="669"/>
      <c r="DF24" s="669"/>
      <c r="DG24" s="669"/>
      <c r="DH24" s="669"/>
      <c r="DI24" s="669"/>
      <c r="DJ24" s="669"/>
      <c r="DK24" s="715"/>
      <c r="DL24" s="714">
        <v>3116238</v>
      </c>
      <c r="DM24" s="669"/>
      <c r="DN24" s="669"/>
      <c r="DO24" s="669"/>
      <c r="DP24" s="669"/>
      <c r="DQ24" s="669"/>
      <c r="DR24" s="669"/>
      <c r="DS24" s="669"/>
      <c r="DT24" s="669"/>
      <c r="DU24" s="669"/>
      <c r="DV24" s="715"/>
      <c r="DW24" s="716">
        <v>47.9</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187800</v>
      </c>
      <c r="S25" s="606"/>
      <c r="T25" s="606"/>
      <c r="U25" s="606"/>
      <c r="V25" s="606"/>
      <c r="W25" s="606"/>
      <c r="X25" s="606"/>
      <c r="Y25" s="607"/>
      <c r="Z25" s="665">
        <v>1.6</v>
      </c>
      <c r="AA25" s="665"/>
      <c r="AB25" s="665"/>
      <c r="AC25" s="665"/>
      <c r="AD25" s="666">
        <v>1057</v>
      </c>
      <c r="AE25" s="666"/>
      <c r="AF25" s="666"/>
      <c r="AG25" s="666"/>
      <c r="AH25" s="666"/>
      <c r="AI25" s="666"/>
      <c r="AJ25" s="666"/>
      <c r="AK25" s="666"/>
      <c r="AL25" s="608">
        <v>0</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1589229</v>
      </c>
      <c r="CS25" s="604"/>
      <c r="CT25" s="604"/>
      <c r="CU25" s="604"/>
      <c r="CV25" s="604"/>
      <c r="CW25" s="604"/>
      <c r="CX25" s="604"/>
      <c r="CY25" s="605"/>
      <c r="CZ25" s="608">
        <v>14.2</v>
      </c>
      <c r="DA25" s="637"/>
      <c r="DB25" s="637"/>
      <c r="DC25" s="638"/>
      <c r="DD25" s="611">
        <v>1544230</v>
      </c>
      <c r="DE25" s="604"/>
      <c r="DF25" s="604"/>
      <c r="DG25" s="604"/>
      <c r="DH25" s="604"/>
      <c r="DI25" s="604"/>
      <c r="DJ25" s="604"/>
      <c r="DK25" s="605"/>
      <c r="DL25" s="611">
        <v>1538631</v>
      </c>
      <c r="DM25" s="604"/>
      <c r="DN25" s="604"/>
      <c r="DO25" s="604"/>
      <c r="DP25" s="604"/>
      <c r="DQ25" s="604"/>
      <c r="DR25" s="604"/>
      <c r="DS25" s="604"/>
      <c r="DT25" s="604"/>
      <c r="DU25" s="604"/>
      <c r="DV25" s="605"/>
      <c r="DW25" s="608">
        <v>23.7</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58571</v>
      </c>
      <c r="S26" s="606"/>
      <c r="T26" s="606"/>
      <c r="U26" s="606"/>
      <c r="V26" s="606"/>
      <c r="W26" s="606"/>
      <c r="X26" s="606"/>
      <c r="Y26" s="607"/>
      <c r="Z26" s="665">
        <v>0.5</v>
      </c>
      <c r="AA26" s="665"/>
      <c r="AB26" s="665"/>
      <c r="AC26" s="665"/>
      <c r="AD26" s="666" t="s">
        <v>122</v>
      </c>
      <c r="AE26" s="666"/>
      <c r="AF26" s="666"/>
      <c r="AG26" s="666"/>
      <c r="AH26" s="666"/>
      <c r="AI26" s="666"/>
      <c r="AJ26" s="666"/>
      <c r="AK26" s="666"/>
      <c r="AL26" s="608" t="s">
        <v>122</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1022836</v>
      </c>
      <c r="CS26" s="606"/>
      <c r="CT26" s="606"/>
      <c r="CU26" s="606"/>
      <c r="CV26" s="606"/>
      <c r="CW26" s="606"/>
      <c r="CX26" s="606"/>
      <c r="CY26" s="607"/>
      <c r="CZ26" s="608">
        <v>9.1</v>
      </c>
      <c r="DA26" s="637"/>
      <c r="DB26" s="637"/>
      <c r="DC26" s="638"/>
      <c r="DD26" s="611">
        <v>979417</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758792</v>
      </c>
      <c r="S27" s="606"/>
      <c r="T27" s="606"/>
      <c r="U27" s="606"/>
      <c r="V27" s="606"/>
      <c r="W27" s="606"/>
      <c r="X27" s="606"/>
      <c r="Y27" s="607"/>
      <c r="Z27" s="665">
        <v>6.6</v>
      </c>
      <c r="AA27" s="665"/>
      <c r="AB27" s="665"/>
      <c r="AC27" s="665"/>
      <c r="AD27" s="666" t="s">
        <v>122</v>
      </c>
      <c r="AE27" s="666"/>
      <c r="AF27" s="666"/>
      <c r="AG27" s="666"/>
      <c r="AH27" s="666"/>
      <c r="AI27" s="666"/>
      <c r="AJ27" s="666"/>
      <c r="AK27" s="666"/>
      <c r="AL27" s="608" t="s">
        <v>122</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2000020</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1172384</v>
      </c>
      <c r="CS27" s="604"/>
      <c r="CT27" s="604"/>
      <c r="CU27" s="604"/>
      <c r="CV27" s="604"/>
      <c r="CW27" s="604"/>
      <c r="CX27" s="604"/>
      <c r="CY27" s="605"/>
      <c r="CZ27" s="608">
        <v>10.5</v>
      </c>
      <c r="DA27" s="637"/>
      <c r="DB27" s="637"/>
      <c r="DC27" s="638"/>
      <c r="DD27" s="611">
        <v>444336</v>
      </c>
      <c r="DE27" s="604"/>
      <c r="DF27" s="604"/>
      <c r="DG27" s="604"/>
      <c r="DH27" s="604"/>
      <c r="DI27" s="604"/>
      <c r="DJ27" s="604"/>
      <c r="DK27" s="605"/>
      <c r="DL27" s="611">
        <v>427677</v>
      </c>
      <c r="DM27" s="604"/>
      <c r="DN27" s="604"/>
      <c r="DO27" s="604"/>
      <c r="DP27" s="604"/>
      <c r="DQ27" s="604"/>
      <c r="DR27" s="604"/>
      <c r="DS27" s="604"/>
      <c r="DT27" s="604"/>
      <c r="DU27" s="604"/>
      <c r="DV27" s="605"/>
      <c r="DW27" s="608">
        <v>6.6</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1150855</v>
      </c>
      <c r="CS28" s="606"/>
      <c r="CT28" s="606"/>
      <c r="CU28" s="606"/>
      <c r="CV28" s="606"/>
      <c r="CW28" s="606"/>
      <c r="CX28" s="606"/>
      <c r="CY28" s="607"/>
      <c r="CZ28" s="608">
        <v>10.3</v>
      </c>
      <c r="DA28" s="637"/>
      <c r="DB28" s="637"/>
      <c r="DC28" s="638"/>
      <c r="DD28" s="611">
        <v>1149930</v>
      </c>
      <c r="DE28" s="606"/>
      <c r="DF28" s="606"/>
      <c r="DG28" s="606"/>
      <c r="DH28" s="606"/>
      <c r="DI28" s="606"/>
      <c r="DJ28" s="606"/>
      <c r="DK28" s="607"/>
      <c r="DL28" s="611">
        <v>1149930</v>
      </c>
      <c r="DM28" s="606"/>
      <c r="DN28" s="606"/>
      <c r="DO28" s="606"/>
      <c r="DP28" s="606"/>
      <c r="DQ28" s="606"/>
      <c r="DR28" s="606"/>
      <c r="DS28" s="606"/>
      <c r="DT28" s="606"/>
      <c r="DU28" s="606"/>
      <c r="DV28" s="607"/>
      <c r="DW28" s="608">
        <v>17.7</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868156</v>
      </c>
      <c r="S29" s="606"/>
      <c r="T29" s="606"/>
      <c r="U29" s="606"/>
      <c r="V29" s="606"/>
      <c r="W29" s="606"/>
      <c r="X29" s="606"/>
      <c r="Y29" s="607"/>
      <c r="Z29" s="665">
        <v>7.5</v>
      </c>
      <c r="AA29" s="665"/>
      <c r="AB29" s="665"/>
      <c r="AC29" s="665"/>
      <c r="AD29" s="666" t="s">
        <v>122</v>
      </c>
      <c r="AE29" s="666"/>
      <c r="AF29" s="666"/>
      <c r="AG29" s="666"/>
      <c r="AH29" s="666"/>
      <c r="AI29" s="666"/>
      <c r="AJ29" s="666"/>
      <c r="AK29" s="666"/>
      <c r="AL29" s="608" t="s">
        <v>122</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64</v>
      </c>
      <c r="CG29" s="644"/>
      <c r="CH29" s="644"/>
      <c r="CI29" s="644"/>
      <c r="CJ29" s="644"/>
      <c r="CK29" s="644"/>
      <c r="CL29" s="644"/>
      <c r="CM29" s="644"/>
      <c r="CN29" s="644"/>
      <c r="CO29" s="644"/>
      <c r="CP29" s="644"/>
      <c r="CQ29" s="645"/>
      <c r="CR29" s="603">
        <v>1150692</v>
      </c>
      <c r="CS29" s="604"/>
      <c r="CT29" s="604"/>
      <c r="CU29" s="604"/>
      <c r="CV29" s="604"/>
      <c r="CW29" s="604"/>
      <c r="CX29" s="604"/>
      <c r="CY29" s="605"/>
      <c r="CZ29" s="608">
        <v>10.3</v>
      </c>
      <c r="DA29" s="637"/>
      <c r="DB29" s="637"/>
      <c r="DC29" s="638"/>
      <c r="DD29" s="611">
        <v>1149767</v>
      </c>
      <c r="DE29" s="604"/>
      <c r="DF29" s="604"/>
      <c r="DG29" s="604"/>
      <c r="DH29" s="604"/>
      <c r="DI29" s="604"/>
      <c r="DJ29" s="604"/>
      <c r="DK29" s="605"/>
      <c r="DL29" s="611">
        <v>1149767</v>
      </c>
      <c r="DM29" s="604"/>
      <c r="DN29" s="604"/>
      <c r="DO29" s="604"/>
      <c r="DP29" s="604"/>
      <c r="DQ29" s="604"/>
      <c r="DR29" s="604"/>
      <c r="DS29" s="604"/>
      <c r="DT29" s="604"/>
      <c r="DU29" s="604"/>
      <c r="DV29" s="605"/>
      <c r="DW29" s="608">
        <v>17.7</v>
      </c>
      <c r="DX29" s="637"/>
      <c r="DY29" s="637"/>
      <c r="DZ29" s="637"/>
      <c r="EA29" s="637"/>
      <c r="EB29" s="637"/>
      <c r="EC29" s="639"/>
    </row>
    <row r="30" spans="2:133" ht="11.25" customHeight="1" x14ac:dyDescent="0.15">
      <c r="B30" s="600" t="s">
        <v>302</v>
      </c>
      <c r="C30" s="601"/>
      <c r="D30" s="601"/>
      <c r="E30" s="601"/>
      <c r="F30" s="601"/>
      <c r="G30" s="601"/>
      <c r="H30" s="601"/>
      <c r="I30" s="601"/>
      <c r="J30" s="601"/>
      <c r="K30" s="601"/>
      <c r="L30" s="601"/>
      <c r="M30" s="601"/>
      <c r="N30" s="601"/>
      <c r="O30" s="601"/>
      <c r="P30" s="601"/>
      <c r="Q30" s="602"/>
      <c r="R30" s="603">
        <v>299844</v>
      </c>
      <c r="S30" s="606"/>
      <c r="T30" s="606"/>
      <c r="U30" s="606"/>
      <c r="V30" s="606"/>
      <c r="W30" s="606"/>
      <c r="X30" s="606"/>
      <c r="Y30" s="607"/>
      <c r="Z30" s="665">
        <v>2.6</v>
      </c>
      <c r="AA30" s="665"/>
      <c r="AB30" s="665"/>
      <c r="AC30" s="665"/>
      <c r="AD30" s="666" t="s">
        <v>122</v>
      </c>
      <c r="AE30" s="666"/>
      <c r="AF30" s="666"/>
      <c r="AG30" s="666"/>
      <c r="AH30" s="666"/>
      <c r="AI30" s="666"/>
      <c r="AJ30" s="666"/>
      <c r="AK30" s="666"/>
      <c r="AL30" s="608" t="s">
        <v>122</v>
      </c>
      <c r="AM30" s="609"/>
      <c r="AN30" s="609"/>
      <c r="AO30" s="667"/>
      <c r="AP30" s="693" t="s">
        <v>303</v>
      </c>
      <c r="AQ30" s="694"/>
      <c r="AR30" s="694"/>
      <c r="AS30" s="694"/>
      <c r="AT30" s="699" t="s">
        <v>304</v>
      </c>
      <c r="AU30" s="210"/>
      <c r="AV30" s="210"/>
      <c r="AW30" s="210"/>
      <c r="AX30" s="702" t="s">
        <v>182</v>
      </c>
      <c r="AY30" s="703"/>
      <c r="AZ30" s="703"/>
      <c r="BA30" s="703"/>
      <c r="BB30" s="703"/>
      <c r="BC30" s="703"/>
      <c r="BD30" s="703"/>
      <c r="BE30" s="703"/>
      <c r="BF30" s="704"/>
      <c r="BG30" s="683">
        <v>98.7</v>
      </c>
      <c r="BH30" s="684"/>
      <c r="BI30" s="684"/>
      <c r="BJ30" s="684"/>
      <c r="BK30" s="684"/>
      <c r="BL30" s="684"/>
      <c r="BM30" s="685">
        <v>94.3</v>
      </c>
      <c r="BN30" s="684"/>
      <c r="BO30" s="684"/>
      <c r="BP30" s="684"/>
      <c r="BQ30" s="686"/>
      <c r="BR30" s="683">
        <v>98.1</v>
      </c>
      <c r="BS30" s="684"/>
      <c r="BT30" s="684"/>
      <c r="BU30" s="684"/>
      <c r="BV30" s="684"/>
      <c r="BW30" s="684"/>
      <c r="BX30" s="685">
        <v>92.5</v>
      </c>
      <c r="BY30" s="684"/>
      <c r="BZ30" s="684"/>
      <c r="CA30" s="684"/>
      <c r="CB30" s="686"/>
      <c r="CD30" s="689"/>
      <c r="CE30" s="690"/>
      <c r="CF30" s="647" t="s">
        <v>305</v>
      </c>
      <c r="CG30" s="644"/>
      <c r="CH30" s="644"/>
      <c r="CI30" s="644"/>
      <c r="CJ30" s="644"/>
      <c r="CK30" s="644"/>
      <c r="CL30" s="644"/>
      <c r="CM30" s="644"/>
      <c r="CN30" s="644"/>
      <c r="CO30" s="644"/>
      <c r="CP30" s="644"/>
      <c r="CQ30" s="645"/>
      <c r="CR30" s="603">
        <v>1076388</v>
      </c>
      <c r="CS30" s="606"/>
      <c r="CT30" s="606"/>
      <c r="CU30" s="606"/>
      <c r="CV30" s="606"/>
      <c r="CW30" s="606"/>
      <c r="CX30" s="606"/>
      <c r="CY30" s="607"/>
      <c r="CZ30" s="608">
        <v>9.6</v>
      </c>
      <c r="DA30" s="637"/>
      <c r="DB30" s="637"/>
      <c r="DC30" s="638"/>
      <c r="DD30" s="611">
        <v>1075463</v>
      </c>
      <c r="DE30" s="606"/>
      <c r="DF30" s="606"/>
      <c r="DG30" s="606"/>
      <c r="DH30" s="606"/>
      <c r="DI30" s="606"/>
      <c r="DJ30" s="606"/>
      <c r="DK30" s="607"/>
      <c r="DL30" s="611">
        <v>1075463</v>
      </c>
      <c r="DM30" s="606"/>
      <c r="DN30" s="606"/>
      <c r="DO30" s="606"/>
      <c r="DP30" s="606"/>
      <c r="DQ30" s="606"/>
      <c r="DR30" s="606"/>
      <c r="DS30" s="606"/>
      <c r="DT30" s="606"/>
      <c r="DU30" s="606"/>
      <c r="DV30" s="607"/>
      <c r="DW30" s="608">
        <v>16.5</v>
      </c>
      <c r="DX30" s="637"/>
      <c r="DY30" s="637"/>
      <c r="DZ30" s="637"/>
      <c r="EA30" s="637"/>
      <c r="EB30" s="637"/>
      <c r="EC30" s="639"/>
    </row>
    <row r="31" spans="2:133" ht="11.25" customHeight="1" x14ac:dyDescent="0.15">
      <c r="B31" s="600" t="s">
        <v>306</v>
      </c>
      <c r="C31" s="601"/>
      <c r="D31" s="601"/>
      <c r="E31" s="601"/>
      <c r="F31" s="601"/>
      <c r="G31" s="601"/>
      <c r="H31" s="601"/>
      <c r="I31" s="601"/>
      <c r="J31" s="601"/>
      <c r="K31" s="601"/>
      <c r="L31" s="601"/>
      <c r="M31" s="601"/>
      <c r="N31" s="601"/>
      <c r="O31" s="601"/>
      <c r="P31" s="601"/>
      <c r="Q31" s="602"/>
      <c r="R31" s="603">
        <v>23900</v>
      </c>
      <c r="S31" s="606"/>
      <c r="T31" s="606"/>
      <c r="U31" s="606"/>
      <c r="V31" s="606"/>
      <c r="W31" s="606"/>
      <c r="X31" s="606"/>
      <c r="Y31" s="607"/>
      <c r="Z31" s="665">
        <v>0.2</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99.1</v>
      </c>
      <c r="BH31" s="604"/>
      <c r="BI31" s="604"/>
      <c r="BJ31" s="604"/>
      <c r="BK31" s="604"/>
      <c r="BL31" s="604"/>
      <c r="BM31" s="609">
        <v>96.3</v>
      </c>
      <c r="BN31" s="682"/>
      <c r="BO31" s="682"/>
      <c r="BP31" s="682"/>
      <c r="BQ31" s="643"/>
      <c r="BR31" s="681">
        <v>98.5</v>
      </c>
      <c r="BS31" s="604"/>
      <c r="BT31" s="604"/>
      <c r="BU31" s="604"/>
      <c r="BV31" s="604"/>
      <c r="BW31" s="604"/>
      <c r="BX31" s="609">
        <v>95.3</v>
      </c>
      <c r="BY31" s="682"/>
      <c r="BZ31" s="682"/>
      <c r="CA31" s="682"/>
      <c r="CB31" s="643"/>
      <c r="CD31" s="689"/>
      <c r="CE31" s="690"/>
      <c r="CF31" s="647" t="s">
        <v>309</v>
      </c>
      <c r="CG31" s="644"/>
      <c r="CH31" s="644"/>
      <c r="CI31" s="644"/>
      <c r="CJ31" s="644"/>
      <c r="CK31" s="644"/>
      <c r="CL31" s="644"/>
      <c r="CM31" s="644"/>
      <c r="CN31" s="644"/>
      <c r="CO31" s="644"/>
      <c r="CP31" s="644"/>
      <c r="CQ31" s="645"/>
      <c r="CR31" s="603">
        <v>74304</v>
      </c>
      <c r="CS31" s="604"/>
      <c r="CT31" s="604"/>
      <c r="CU31" s="604"/>
      <c r="CV31" s="604"/>
      <c r="CW31" s="604"/>
      <c r="CX31" s="604"/>
      <c r="CY31" s="605"/>
      <c r="CZ31" s="608">
        <v>0.7</v>
      </c>
      <c r="DA31" s="637"/>
      <c r="DB31" s="637"/>
      <c r="DC31" s="638"/>
      <c r="DD31" s="611">
        <v>74304</v>
      </c>
      <c r="DE31" s="604"/>
      <c r="DF31" s="604"/>
      <c r="DG31" s="604"/>
      <c r="DH31" s="604"/>
      <c r="DI31" s="604"/>
      <c r="DJ31" s="604"/>
      <c r="DK31" s="605"/>
      <c r="DL31" s="611">
        <v>74304</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x14ac:dyDescent="0.15">
      <c r="B32" s="600" t="s">
        <v>310</v>
      </c>
      <c r="C32" s="601"/>
      <c r="D32" s="601"/>
      <c r="E32" s="601"/>
      <c r="F32" s="601"/>
      <c r="G32" s="601"/>
      <c r="H32" s="601"/>
      <c r="I32" s="601"/>
      <c r="J32" s="601"/>
      <c r="K32" s="601"/>
      <c r="L32" s="601"/>
      <c r="M32" s="601"/>
      <c r="N32" s="601"/>
      <c r="O32" s="601"/>
      <c r="P32" s="601"/>
      <c r="Q32" s="602"/>
      <c r="R32" s="603">
        <v>403810</v>
      </c>
      <c r="S32" s="606"/>
      <c r="T32" s="606"/>
      <c r="U32" s="606"/>
      <c r="V32" s="606"/>
      <c r="W32" s="606"/>
      <c r="X32" s="606"/>
      <c r="Y32" s="607"/>
      <c r="Z32" s="665">
        <v>3.5</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98.3</v>
      </c>
      <c r="BH32" s="619"/>
      <c r="BI32" s="619"/>
      <c r="BJ32" s="619"/>
      <c r="BK32" s="619"/>
      <c r="BL32" s="619"/>
      <c r="BM32" s="663">
        <v>92</v>
      </c>
      <c r="BN32" s="619"/>
      <c r="BO32" s="619"/>
      <c r="BP32" s="619"/>
      <c r="BQ32" s="656"/>
      <c r="BR32" s="680">
        <v>97.7</v>
      </c>
      <c r="BS32" s="619"/>
      <c r="BT32" s="619"/>
      <c r="BU32" s="619"/>
      <c r="BV32" s="619"/>
      <c r="BW32" s="619"/>
      <c r="BX32" s="663">
        <v>89.5</v>
      </c>
      <c r="BY32" s="619"/>
      <c r="BZ32" s="619"/>
      <c r="CA32" s="619"/>
      <c r="CB32" s="656"/>
      <c r="CD32" s="691"/>
      <c r="CE32" s="692"/>
      <c r="CF32" s="647" t="s">
        <v>312</v>
      </c>
      <c r="CG32" s="644"/>
      <c r="CH32" s="644"/>
      <c r="CI32" s="644"/>
      <c r="CJ32" s="644"/>
      <c r="CK32" s="644"/>
      <c r="CL32" s="644"/>
      <c r="CM32" s="644"/>
      <c r="CN32" s="644"/>
      <c r="CO32" s="644"/>
      <c r="CP32" s="644"/>
      <c r="CQ32" s="645"/>
      <c r="CR32" s="603">
        <v>163</v>
      </c>
      <c r="CS32" s="606"/>
      <c r="CT32" s="606"/>
      <c r="CU32" s="606"/>
      <c r="CV32" s="606"/>
      <c r="CW32" s="606"/>
      <c r="CX32" s="606"/>
      <c r="CY32" s="607"/>
      <c r="CZ32" s="608">
        <v>0</v>
      </c>
      <c r="DA32" s="637"/>
      <c r="DB32" s="637"/>
      <c r="DC32" s="638"/>
      <c r="DD32" s="611">
        <v>163</v>
      </c>
      <c r="DE32" s="606"/>
      <c r="DF32" s="606"/>
      <c r="DG32" s="606"/>
      <c r="DH32" s="606"/>
      <c r="DI32" s="606"/>
      <c r="DJ32" s="606"/>
      <c r="DK32" s="607"/>
      <c r="DL32" s="611">
        <v>163</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313</v>
      </c>
      <c r="C33" s="601"/>
      <c r="D33" s="601"/>
      <c r="E33" s="601"/>
      <c r="F33" s="601"/>
      <c r="G33" s="601"/>
      <c r="H33" s="601"/>
      <c r="I33" s="601"/>
      <c r="J33" s="601"/>
      <c r="K33" s="601"/>
      <c r="L33" s="601"/>
      <c r="M33" s="601"/>
      <c r="N33" s="601"/>
      <c r="O33" s="601"/>
      <c r="P33" s="601"/>
      <c r="Q33" s="602"/>
      <c r="R33" s="603">
        <v>627772</v>
      </c>
      <c r="S33" s="606"/>
      <c r="T33" s="606"/>
      <c r="U33" s="606"/>
      <c r="V33" s="606"/>
      <c r="W33" s="606"/>
      <c r="X33" s="606"/>
      <c r="Y33" s="607"/>
      <c r="Z33" s="665">
        <v>5.5</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5359939</v>
      </c>
      <c r="CS33" s="604"/>
      <c r="CT33" s="604"/>
      <c r="CU33" s="604"/>
      <c r="CV33" s="604"/>
      <c r="CW33" s="604"/>
      <c r="CX33" s="604"/>
      <c r="CY33" s="605"/>
      <c r="CZ33" s="608">
        <v>47.9</v>
      </c>
      <c r="DA33" s="637"/>
      <c r="DB33" s="637"/>
      <c r="DC33" s="638"/>
      <c r="DD33" s="611">
        <v>3866779</v>
      </c>
      <c r="DE33" s="604"/>
      <c r="DF33" s="604"/>
      <c r="DG33" s="604"/>
      <c r="DH33" s="604"/>
      <c r="DI33" s="604"/>
      <c r="DJ33" s="604"/>
      <c r="DK33" s="605"/>
      <c r="DL33" s="611">
        <v>2515853</v>
      </c>
      <c r="DM33" s="604"/>
      <c r="DN33" s="604"/>
      <c r="DO33" s="604"/>
      <c r="DP33" s="604"/>
      <c r="DQ33" s="604"/>
      <c r="DR33" s="604"/>
      <c r="DS33" s="604"/>
      <c r="DT33" s="604"/>
      <c r="DU33" s="604"/>
      <c r="DV33" s="605"/>
      <c r="DW33" s="608">
        <v>38.700000000000003</v>
      </c>
      <c r="DX33" s="637"/>
      <c r="DY33" s="637"/>
      <c r="DZ33" s="637"/>
      <c r="EA33" s="637"/>
      <c r="EB33" s="637"/>
      <c r="EC33" s="639"/>
    </row>
    <row r="34" spans="2:133" ht="11.25" customHeight="1" x14ac:dyDescent="0.15">
      <c r="B34" s="600" t="s">
        <v>315</v>
      </c>
      <c r="C34" s="601"/>
      <c r="D34" s="601"/>
      <c r="E34" s="601"/>
      <c r="F34" s="601"/>
      <c r="G34" s="601"/>
      <c r="H34" s="601"/>
      <c r="I34" s="601"/>
      <c r="J34" s="601"/>
      <c r="K34" s="601"/>
      <c r="L34" s="601"/>
      <c r="M34" s="601"/>
      <c r="N34" s="601"/>
      <c r="O34" s="601"/>
      <c r="P34" s="601"/>
      <c r="Q34" s="602"/>
      <c r="R34" s="603">
        <v>104670</v>
      </c>
      <c r="S34" s="606"/>
      <c r="T34" s="606"/>
      <c r="U34" s="606"/>
      <c r="V34" s="606"/>
      <c r="W34" s="606"/>
      <c r="X34" s="606"/>
      <c r="Y34" s="607"/>
      <c r="Z34" s="665">
        <v>0.9</v>
      </c>
      <c r="AA34" s="665"/>
      <c r="AB34" s="665"/>
      <c r="AC34" s="665"/>
      <c r="AD34" s="666" t="s">
        <v>122</v>
      </c>
      <c r="AE34" s="666"/>
      <c r="AF34" s="666"/>
      <c r="AG34" s="666"/>
      <c r="AH34" s="666"/>
      <c r="AI34" s="666"/>
      <c r="AJ34" s="666"/>
      <c r="AK34" s="666"/>
      <c r="AL34" s="608" t="s">
        <v>122</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2000235</v>
      </c>
      <c r="CS34" s="606"/>
      <c r="CT34" s="606"/>
      <c r="CU34" s="606"/>
      <c r="CV34" s="606"/>
      <c r="CW34" s="606"/>
      <c r="CX34" s="606"/>
      <c r="CY34" s="607"/>
      <c r="CZ34" s="608">
        <v>17.899999999999999</v>
      </c>
      <c r="DA34" s="637"/>
      <c r="DB34" s="637"/>
      <c r="DC34" s="638"/>
      <c r="DD34" s="611">
        <v>1308290</v>
      </c>
      <c r="DE34" s="606"/>
      <c r="DF34" s="606"/>
      <c r="DG34" s="606"/>
      <c r="DH34" s="606"/>
      <c r="DI34" s="606"/>
      <c r="DJ34" s="606"/>
      <c r="DK34" s="607"/>
      <c r="DL34" s="611">
        <v>642622</v>
      </c>
      <c r="DM34" s="606"/>
      <c r="DN34" s="606"/>
      <c r="DO34" s="606"/>
      <c r="DP34" s="606"/>
      <c r="DQ34" s="606"/>
      <c r="DR34" s="606"/>
      <c r="DS34" s="606"/>
      <c r="DT34" s="606"/>
      <c r="DU34" s="606"/>
      <c r="DV34" s="607"/>
      <c r="DW34" s="608">
        <v>9.9</v>
      </c>
      <c r="DX34" s="637"/>
      <c r="DY34" s="637"/>
      <c r="DZ34" s="637"/>
      <c r="EA34" s="637"/>
      <c r="EB34" s="637"/>
      <c r="EC34" s="639"/>
    </row>
    <row r="35" spans="2:133" ht="11.25" customHeight="1" x14ac:dyDescent="0.15">
      <c r="B35" s="600" t="s">
        <v>319</v>
      </c>
      <c r="C35" s="601"/>
      <c r="D35" s="601"/>
      <c r="E35" s="601"/>
      <c r="F35" s="601"/>
      <c r="G35" s="601"/>
      <c r="H35" s="601"/>
      <c r="I35" s="601"/>
      <c r="J35" s="601"/>
      <c r="K35" s="601"/>
      <c r="L35" s="601"/>
      <c r="M35" s="601"/>
      <c r="N35" s="601"/>
      <c r="O35" s="601"/>
      <c r="P35" s="601"/>
      <c r="Q35" s="602"/>
      <c r="R35" s="603">
        <v>1431100</v>
      </c>
      <c r="S35" s="606"/>
      <c r="T35" s="606"/>
      <c r="U35" s="606"/>
      <c r="V35" s="606"/>
      <c r="W35" s="606"/>
      <c r="X35" s="606"/>
      <c r="Y35" s="607"/>
      <c r="Z35" s="665">
        <v>12.4</v>
      </c>
      <c r="AA35" s="665"/>
      <c r="AB35" s="665"/>
      <c r="AC35" s="665"/>
      <c r="AD35" s="666" t="s">
        <v>122</v>
      </c>
      <c r="AE35" s="666"/>
      <c r="AF35" s="666"/>
      <c r="AG35" s="666"/>
      <c r="AH35" s="666"/>
      <c r="AI35" s="666"/>
      <c r="AJ35" s="666"/>
      <c r="AK35" s="666"/>
      <c r="AL35" s="608" t="s">
        <v>122</v>
      </c>
      <c r="AM35" s="609"/>
      <c r="AN35" s="609"/>
      <c r="AO35" s="667"/>
      <c r="AP35" s="214"/>
      <c r="AQ35" s="671" t="s">
        <v>320</v>
      </c>
      <c r="AR35" s="672"/>
      <c r="AS35" s="672"/>
      <c r="AT35" s="672"/>
      <c r="AU35" s="672"/>
      <c r="AV35" s="672"/>
      <c r="AW35" s="672"/>
      <c r="AX35" s="672"/>
      <c r="AY35" s="673"/>
      <c r="AZ35" s="668">
        <v>1280905</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148448</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217299</v>
      </c>
      <c r="CS35" s="604"/>
      <c r="CT35" s="604"/>
      <c r="CU35" s="604"/>
      <c r="CV35" s="604"/>
      <c r="CW35" s="604"/>
      <c r="CX35" s="604"/>
      <c r="CY35" s="605"/>
      <c r="CZ35" s="608">
        <v>1.9</v>
      </c>
      <c r="DA35" s="637"/>
      <c r="DB35" s="637"/>
      <c r="DC35" s="638"/>
      <c r="DD35" s="611">
        <v>205796</v>
      </c>
      <c r="DE35" s="604"/>
      <c r="DF35" s="604"/>
      <c r="DG35" s="604"/>
      <c r="DH35" s="604"/>
      <c r="DI35" s="604"/>
      <c r="DJ35" s="604"/>
      <c r="DK35" s="605"/>
      <c r="DL35" s="611">
        <v>205796</v>
      </c>
      <c r="DM35" s="604"/>
      <c r="DN35" s="604"/>
      <c r="DO35" s="604"/>
      <c r="DP35" s="604"/>
      <c r="DQ35" s="604"/>
      <c r="DR35" s="604"/>
      <c r="DS35" s="604"/>
      <c r="DT35" s="604"/>
      <c r="DU35" s="604"/>
      <c r="DV35" s="605"/>
      <c r="DW35" s="608">
        <v>3.2</v>
      </c>
      <c r="DX35" s="637"/>
      <c r="DY35" s="637"/>
      <c r="DZ35" s="637"/>
      <c r="EA35" s="637"/>
      <c r="EB35" s="637"/>
      <c r="EC35" s="639"/>
    </row>
    <row r="36" spans="2:133" ht="11.25" customHeight="1" x14ac:dyDescent="0.15">
      <c r="B36" s="600" t="s">
        <v>323</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324</v>
      </c>
      <c r="AR36" s="641"/>
      <c r="AS36" s="641"/>
      <c r="AT36" s="641"/>
      <c r="AU36" s="641"/>
      <c r="AV36" s="641"/>
      <c r="AW36" s="641"/>
      <c r="AX36" s="641"/>
      <c r="AY36" s="642"/>
      <c r="AZ36" s="603">
        <v>162437</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122250</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1481553</v>
      </c>
      <c r="CS36" s="606"/>
      <c r="CT36" s="606"/>
      <c r="CU36" s="606"/>
      <c r="CV36" s="606"/>
      <c r="CW36" s="606"/>
      <c r="CX36" s="606"/>
      <c r="CY36" s="607"/>
      <c r="CZ36" s="608">
        <v>13.2</v>
      </c>
      <c r="DA36" s="637"/>
      <c r="DB36" s="637"/>
      <c r="DC36" s="638"/>
      <c r="DD36" s="611">
        <v>996826</v>
      </c>
      <c r="DE36" s="606"/>
      <c r="DF36" s="606"/>
      <c r="DG36" s="606"/>
      <c r="DH36" s="606"/>
      <c r="DI36" s="606"/>
      <c r="DJ36" s="606"/>
      <c r="DK36" s="607"/>
      <c r="DL36" s="611">
        <v>802858</v>
      </c>
      <c r="DM36" s="606"/>
      <c r="DN36" s="606"/>
      <c r="DO36" s="606"/>
      <c r="DP36" s="606"/>
      <c r="DQ36" s="606"/>
      <c r="DR36" s="606"/>
      <c r="DS36" s="606"/>
      <c r="DT36" s="606"/>
      <c r="DU36" s="606"/>
      <c r="DV36" s="607"/>
      <c r="DW36" s="608">
        <v>12.4</v>
      </c>
      <c r="DX36" s="637"/>
      <c r="DY36" s="637"/>
      <c r="DZ36" s="637"/>
      <c r="EA36" s="637"/>
      <c r="EB36" s="637"/>
      <c r="EC36" s="639"/>
    </row>
    <row r="37" spans="2:133" ht="11.25" customHeight="1" x14ac:dyDescent="0.15">
      <c r="B37" s="600" t="s">
        <v>327</v>
      </c>
      <c r="C37" s="601"/>
      <c r="D37" s="601"/>
      <c r="E37" s="601"/>
      <c r="F37" s="601"/>
      <c r="G37" s="601"/>
      <c r="H37" s="601"/>
      <c r="I37" s="601"/>
      <c r="J37" s="601"/>
      <c r="K37" s="601"/>
      <c r="L37" s="601"/>
      <c r="M37" s="601"/>
      <c r="N37" s="601"/>
      <c r="O37" s="601"/>
      <c r="P37" s="601"/>
      <c r="Q37" s="602"/>
      <c r="R37" s="603">
        <v>100000</v>
      </c>
      <c r="S37" s="606"/>
      <c r="T37" s="606"/>
      <c r="U37" s="606"/>
      <c r="V37" s="606"/>
      <c r="W37" s="606"/>
      <c r="X37" s="606"/>
      <c r="Y37" s="607"/>
      <c r="Z37" s="665">
        <v>0.9</v>
      </c>
      <c r="AA37" s="665"/>
      <c r="AB37" s="665"/>
      <c r="AC37" s="665"/>
      <c r="AD37" s="666" t="s">
        <v>122</v>
      </c>
      <c r="AE37" s="666"/>
      <c r="AF37" s="666"/>
      <c r="AG37" s="666"/>
      <c r="AH37" s="666"/>
      <c r="AI37" s="666"/>
      <c r="AJ37" s="666"/>
      <c r="AK37" s="666"/>
      <c r="AL37" s="608" t="s">
        <v>122</v>
      </c>
      <c r="AM37" s="609"/>
      <c r="AN37" s="609"/>
      <c r="AO37" s="667"/>
      <c r="AQ37" s="640" t="s">
        <v>328</v>
      </c>
      <c r="AR37" s="641"/>
      <c r="AS37" s="641"/>
      <c r="AT37" s="641"/>
      <c r="AU37" s="641"/>
      <c r="AV37" s="641"/>
      <c r="AW37" s="641"/>
      <c r="AX37" s="641"/>
      <c r="AY37" s="642"/>
      <c r="AZ37" s="603">
        <v>66536</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2542</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544094</v>
      </c>
      <c r="CS37" s="604"/>
      <c r="CT37" s="604"/>
      <c r="CU37" s="604"/>
      <c r="CV37" s="604"/>
      <c r="CW37" s="604"/>
      <c r="CX37" s="604"/>
      <c r="CY37" s="605"/>
      <c r="CZ37" s="608">
        <v>4.9000000000000004</v>
      </c>
      <c r="DA37" s="637"/>
      <c r="DB37" s="637"/>
      <c r="DC37" s="638"/>
      <c r="DD37" s="611">
        <v>444786</v>
      </c>
      <c r="DE37" s="604"/>
      <c r="DF37" s="604"/>
      <c r="DG37" s="604"/>
      <c r="DH37" s="604"/>
      <c r="DI37" s="604"/>
      <c r="DJ37" s="604"/>
      <c r="DK37" s="605"/>
      <c r="DL37" s="611">
        <v>444786</v>
      </c>
      <c r="DM37" s="604"/>
      <c r="DN37" s="604"/>
      <c r="DO37" s="604"/>
      <c r="DP37" s="604"/>
      <c r="DQ37" s="604"/>
      <c r="DR37" s="604"/>
      <c r="DS37" s="604"/>
      <c r="DT37" s="604"/>
      <c r="DU37" s="604"/>
      <c r="DV37" s="605"/>
      <c r="DW37" s="608">
        <v>6.8</v>
      </c>
      <c r="DX37" s="637"/>
      <c r="DY37" s="637"/>
      <c r="DZ37" s="637"/>
      <c r="EA37" s="637"/>
      <c r="EB37" s="637"/>
      <c r="EC37" s="639"/>
    </row>
    <row r="38" spans="2:133" ht="11.25" customHeight="1" x14ac:dyDescent="0.15">
      <c r="B38" s="615" t="s">
        <v>331</v>
      </c>
      <c r="C38" s="616"/>
      <c r="D38" s="616"/>
      <c r="E38" s="616"/>
      <c r="F38" s="616"/>
      <c r="G38" s="616"/>
      <c r="H38" s="616"/>
      <c r="I38" s="616"/>
      <c r="J38" s="616"/>
      <c r="K38" s="616"/>
      <c r="L38" s="616"/>
      <c r="M38" s="616"/>
      <c r="N38" s="616"/>
      <c r="O38" s="616"/>
      <c r="P38" s="616"/>
      <c r="Q38" s="617"/>
      <c r="R38" s="618">
        <v>11518416</v>
      </c>
      <c r="S38" s="655"/>
      <c r="T38" s="655"/>
      <c r="U38" s="655"/>
      <c r="V38" s="655"/>
      <c r="W38" s="655"/>
      <c r="X38" s="655"/>
      <c r="Y38" s="660"/>
      <c r="Z38" s="661">
        <v>100</v>
      </c>
      <c r="AA38" s="661"/>
      <c r="AB38" s="661"/>
      <c r="AC38" s="661"/>
      <c r="AD38" s="662">
        <v>6399190</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12254</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4100</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1214369</v>
      </c>
      <c r="CS38" s="606"/>
      <c r="CT38" s="606"/>
      <c r="CU38" s="606"/>
      <c r="CV38" s="606"/>
      <c r="CW38" s="606"/>
      <c r="CX38" s="606"/>
      <c r="CY38" s="607"/>
      <c r="CZ38" s="608">
        <v>10.9</v>
      </c>
      <c r="DA38" s="637"/>
      <c r="DB38" s="637"/>
      <c r="DC38" s="638"/>
      <c r="DD38" s="611">
        <v>1069962</v>
      </c>
      <c r="DE38" s="606"/>
      <c r="DF38" s="606"/>
      <c r="DG38" s="606"/>
      <c r="DH38" s="606"/>
      <c r="DI38" s="606"/>
      <c r="DJ38" s="606"/>
      <c r="DK38" s="607"/>
      <c r="DL38" s="611">
        <v>863969</v>
      </c>
      <c r="DM38" s="606"/>
      <c r="DN38" s="606"/>
      <c r="DO38" s="606"/>
      <c r="DP38" s="606"/>
      <c r="DQ38" s="606"/>
      <c r="DR38" s="606"/>
      <c r="DS38" s="606"/>
      <c r="DT38" s="606"/>
      <c r="DU38" s="606"/>
      <c r="DV38" s="607"/>
      <c r="DW38" s="608">
        <v>13.3</v>
      </c>
      <c r="DX38" s="637"/>
      <c r="DY38" s="637"/>
      <c r="DZ38" s="637"/>
      <c r="EA38" s="637"/>
      <c r="EB38" s="637"/>
      <c r="EC38" s="639"/>
    </row>
    <row r="39" spans="2:133" ht="11.25" customHeight="1" x14ac:dyDescent="0.15">
      <c r="AQ39" s="640" t="s">
        <v>335</v>
      </c>
      <c r="AR39" s="641"/>
      <c r="AS39" s="641"/>
      <c r="AT39" s="641"/>
      <c r="AU39" s="641"/>
      <c r="AV39" s="641"/>
      <c r="AW39" s="641"/>
      <c r="AX39" s="641"/>
      <c r="AY39" s="642"/>
      <c r="AZ39" s="603" t="s">
        <v>336</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100</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433723</v>
      </c>
      <c r="CS39" s="604"/>
      <c r="CT39" s="604"/>
      <c r="CU39" s="604"/>
      <c r="CV39" s="604"/>
      <c r="CW39" s="604"/>
      <c r="CX39" s="604"/>
      <c r="CY39" s="605"/>
      <c r="CZ39" s="608">
        <v>3.9</v>
      </c>
      <c r="DA39" s="637"/>
      <c r="DB39" s="637"/>
      <c r="DC39" s="638"/>
      <c r="DD39" s="611">
        <v>285297</v>
      </c>
      <c r="DE39" s="604"/>
      <c r="DF39" s="604"/>
      <c r="DG39" s="604"/>
      <c r="DH39" s="604"/>
      <c r="DI39" s="604"/>
      <c r="DJ39" s="604"/>
      <c r="DK39" s="605"/>
      <c r="DL39" s="611" t="s">
        <v>122</v>
      </c>
      <c r="DM39" s="604"/>
      <c r="DN39" s="604"/>
      <c r="DO39" s="604"/>
      <c r="DP39" s="604"/>
      <c r="DQ39" s="604"/>
      <c r="DR39" s="604"/>
      <c r="DS39" s="604"/>
      <c r="DT39" s="604"/>
      <c r="DU39" s="604"/>
      <c r="DV39" s="605"/>
      <c r="DW39" s="608" t="s">
        <v>336</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205781</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117</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12760</v>
      </c>
      <c r="CS40" s="606"/>
      <c r="CT40" s="606"/>
      <c r="CU40" s="606"/>
      <c r="CV40" s="606"/>
      <c r="CW40" s="606"/>
      <c r="CX40" s="606"/>
      <c r="CY40" s="607"/>
      <c r="CZ40" s="608">
        <v>0.1</v>
      </c>
      <c r="DA40" s="637"/>
      <c r="DB40" s="637"/>
      <c r="DC40" s="638"/>
      <c r="DD40" s="611">
        <v>608</v>
      </c>
      <c r="DE40" s="606"/>
      <c r="DF40" s="606"/>
      <c r="DG40" s="606"/>
      <c r="DH40" s="606"/>
      <c r="DI40" s="606"/>
      <c r="DJ40" s="606"/>
      <c r="DK40" s="607"/>
      <c r="DL40" s="611">
        <v>608</v>
      </c>
      <c r="DM40" s="606"/>
      <c r="DN40" s="606"/>
      <c r="DO40" s="606"/>
      <c r="DP40" s="606"/>
      <c r="DQ40" s="606"/>
      <c r="DR40" s="606"/>
      <c r="DS40" s="606"/>
      <c r="DT40" s="606"/>
      <c r="DU40" s="606"/>
      <c r="DV40" s="607"/>
      <c r="DW40" s="608">
        <v>0</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833897</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381</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336</v>
      </c>
      <c r="DA41" s="637"/>
      <c r="DB41" s="637"/>
      <c r="DC41" s="638"/>
      <c r="DD41" s="611" t="s">
        <v>336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1919504</v>
      </c>
      <c r="CS42" s="606"/>
      <c r="CT42" s="606"/>
      <c r="CU42" s="606"/>
      <c r="CV42" s="606"/>
      <c r="CW42" s="606"/>
      <c r="CX42" s="606"/>
      <c r="CY42" s="607"/>
      <c r="CZ42" s="608">
        <v>17.2</v>
      </c>
      <c r="DA42" s="609"/>
      <c r="DB42" s="609"/>
      <c r="DC42" s="610"/>
      <c r="DD42" s="611">
        <v>433868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72283</v>
      </c>
      <c r="CS43" s="604"/>
      <c r="CT43" s="604"/>
      <c r="CU43" s="604"/>
      <c r="CV43" s="604"/>
      <c r="CW43" s="604"/>
      <c r="CX43" s="604"/>
      <c r="CY43" s="605"/>
      <c r="CZ43" s="608">
        <v>0.6</v>
      </c>
      <c r="DA43" s="637"/>
      <c r="DB43" s="637"/>
      <c r="DC43" s="638"/>
      <c r="DD43" s="611">
        <v>72283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301</v>
      </c>
      <c r="CE44" s="632"/>
      <c r="CF44" s="600" t="s">
        <v>351</v>
      </c>
      <c r="CG44" s="601"/>
      <c r="CH44" s="601"/>
      <c r="CI44" s="601"/>
      <c r="CJ44" s="601"/>
      <c r="CK44" s="601"/>
      <c r="CL44" s="601"/>
      <c r="CM44" s="601"/>
      <c r="CN44" s="601"/>
      <c r="CO44" s="601"/>
      <c r="CP44" s="601"/>
      <c r="CQ44" s="602"/>
      <c r="CR44" s="603">
        <v>1818767</v>
      </c>
      <c r="CS44" s="606"/>
      <c r="CT44" s="606"/>
      <c r="CU44" s="606"/>
      <c r="CV44" s="606"/>
      <c r="CW44" s="606"/>
      <c r="CX44" s="606"/>
      <c r="CY44" s="607"/>
      <c r="CZ44" s="608">
        <v>16.3</v>
      </c>
      <c r="DA44" s="609"/>
      <c r="DB44" s="609"/>
      <c r="DC44" s="610"/>
      <c r="DD44" s="611">
        <v>396151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382312</v>
      </c>
      <c r="CS45" s="604"/>
      <c r="CT45" s="604"/>
      <c r="CU45" s="604"/>
      <c r="CV45" s="604"/>
      <c r="CW45" s="604"/>
      <c r="CX45" s="604"/>
      <c r="CY45" s="605"/>
      <c r="CZ45" s="608">
        <v>3.4</v>
      </c>
      <c r="DA45" s="637"/>
      <c r="DB45" s="637"/>
      <c r="DC45" s="638"/>
      <c r="DD45" s="611">
        <v>10899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1398894</v>
      </c>
      <c r="CS46" s="606"/>
      <c r="CT46" s="606"/>
      <c r="CU46" s="606"/>
      <c r="CV46" s="606"/>
      <c r="CW46" s="606"/>
      <c r="CX46" s="606"/>
      <c r="CY46" s="607"/>
      <c r="CZ46" s="608">
        <v>12.5</v>
      </c>
      <c r="DA46" s="609"/>
      <c r="DB46" s="609"/>
      <c r="DC46" s="610"/>
      <c r="DD46" s="611">
        <v>380736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v>100737</v>
      </c>
      <c r="CS47" s="604"/>
      <c r="CT47" s="604"/>
      <c r="CU47" s="604"/>
      <c r="CV47" s="604"/>
      <c r="CW47" s="604"/>
      <c r="CX47" s="604"/>
      <c r="CY47" s="605"/>
      <c r="CZ47" s="608">
        <v>0.9</v>
      </c>
      <c r="DA47" s="637"/>
      <c r="DB47" s="637"/>
      <c r="DC47" s="638"/>
      <c r="DD47" s="611">
        <v>37717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122</v>
      </c>
      <c r="CS48" s="606"/>
      <c r="CT48" s="606"/>
      <c r="CU48" s="606"/>
      <c r="CV48" s="606"/>
      <c r="CW48" s="606"/>
      <c r="CX48" s="606"/>
      <c r="CY48" s="607"/>
      <c r="CZ48" s="608" t="s">
        <v>336</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11191911</v>
      </c>
      <c r="CS49" s="619"/>
      <c r="CT49" s="619"/>
      <c r="CU49" s="619"/>
      <c r="CV49" s="619"/>
      <c r="CW49" s="619"/>
      <c r="CX49" s="619"/>
      <c r="CY49" s="620"/>
      <c r="CZ49" s="621">
        <v>100</v>
      </c>
      <c r="DA49" s="622"/>
      <c r="DB49" s="622"/>
      <c r="DC49" s="623"/>
      <c r="DD49" s="624">
        <v>7439143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k2CqpXaOdVSh3+pAWBsnx00ueWKYL3kJ5h4oHqp4aUHbuHryMlMacHZm3SxwC5CFF3zotsV4KX7nFy8FDCKAlg==" saltValue="KsGTGQM4rUvZ+J8Y2L8J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11605</v>
      </c>
      <c r="R7" s="1136"/>
      <c r="S7" s="1136"/>
      <c r="T7" s="1136"/>
      <c r="U7" s="1136"/>
      <c r="V7" s="1136">
        <v>11206</v>
      </c>
      <c r="W7" s="1136"/>
      <c r="X7" s="1136"/>
      <c r="Y7" s="1136"/>
      <c r="Z7" s="1136"/>
      <c r="AA7" s="1136">
        <v>400</v>
      </c>
      <c r="AB7" s="1136"/>
      <c r="AC7" s="1136"/>
      <c r="AD7" s="1136"/>
      <c r="AE7" s="1137"/>
      <c r="AF7" s="1138">
        <v>364</v>
      </c>
      <c r="AG7" s="1139"/>
      <c r="AH7" s="1139"/>
      <c r="AI7" s="1139"/>
      <c r="AJ7" s="1140"/>
      <c r="AK7" s="1122">
        <v>404</v>
      </c>
      <c r="AL7" s="1123"/>
      <c r="AM7" s="1123"/>
      <c r="AN7" s="1123"/>
      <c r="AO7" s="1123"/>
      <c r="AP7" s="1123">
        <v>12584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588</v>
      </c>
      <c r="BT7" s="1127"/>
      <c r="BU7" s="1127"/>
      <c r="BV7" s="1127"/>
      <c r="BW7" s="1127"/>
      <c r="BX7" s="1127"/>
      <c r="BY7" s="1127"/>
      <c r="BZ7" s="1127"/>
      <c r="CA7" s="1127"/>
      <c r="CB7" s="1127"/>
      <c r="CC7" s="1127"/>
      <c r="CD7" s="1127"/>
      <c r="CE7" s="1127"/>
      <c r="CF7" s="1127"/>
      <c r="CG7" s="1128"/>
      <c r="CH7" s="1119">
        <v>-1</v>
      </c>
      <c r="CI7" s="1120"/>
      <c r="CJ7" s="1120"/>
      <c r="CK7" s="1120"/>
      <c r="CL7" s="1121"/>
      <c r="CM7" s="1119">
        <v>81</v>
      </c>
      <c r="CN7" s="1120"/>
      <c r="CO7" s="1120"/>
      <c r="CP7" s="1120"/>
      <c r="CQ7" s="1121"/>
      <c r="CR7" s="1119">
        <v>102</v>
      </c>
      <c r="CS7" s="1120"/>
      <c r="CT7" s="1120"/>
      <c r="CU7" s="1120"/>
      <c r="CV7" s="1121"/>
      <c r="CW7" s="1020" t="s">
        <v>587</v>
      </c>
      <c r="CX7" s="1021"/>
      <c r="CY7" s="1021"/>
      <c r="CZ7" s="1021"/>
      <c r="DA7" s="1022"/>
      <c r="DB7" s="1020" t="s">
        <v>592</v>
      </c>
      <c r="DC7" s="1021"/>
      <c r="DD7" s="1021"/>
      <c r="DE7" s="1021"/>
      <c r="DF7" s="1022"/>
      <c r="DG7" s="1020" t="s">
        <v>587</v>
      </c>
      <c r="DH7" s="1021"/>
      <c r="DI7" s="1021"/>
      <c r="DJ7" s="1021"/>
      <c r="DK7" s="1022"/>
      <c r="DL7" s="1020" t="s">
        <v>587</v>
      </c>
      <c r="DM7" s="1021"/>
      <c r="DN7" s="1021"/>
      <c r="DO7" s="1021"/>
      <c r="DP7" s="1022"/>
      <c r="DQ7" s="1020" t="s">
        <v>587</v>
      </c>
      <c r="DR7" s="1021"/>
      <c r="DS7" s="1021"/>
      <c r="DT7" s="1021"/>
      <c r="DU7" s="1022"/>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589</v>
      </c>
      <c r="BT8" s="1046"/>
      <c r="BU8" s="1046"/>
      <c r="BV8" s="1046"/>
      <c r="BW8" s="1046"/>
      <c r="BX8" s="1046"/>
      <c r="BY8" s="1046"/>
      <c r="BZ8" s="1046"/>
      <c r="CA8" s="1046"/>
      <c r="CB8" s="1046"/>
      <c r="CC8" s="1046"/>
      <c r="CD8" s="1046"/>
      <c r="CE8" s="1046"/>
      <c r="CF8" s="1046"/>
      <c r="CG8" s="1047"/>
      <c r="CH8" s="1020">
        <v>-9</v>
      </c>
      <c r="CI8" s="1021"/>
      <c r="CJ8" s="1021"/>
      <c r="CK8" s="1021"/>
      <c r="CL8" s="1022"/>
      <c r="CM8" s="1020">
        <v>2</v>
      </c>
      <c r="CN8" s="1021"/>
      <c r="CO8" s="1021"/>
      <c r="CP8" s="1021"/>
      <c r="CQ8" s="1022"/>
      <c r="CR8" s="1020">
        <v>15</v>
      </c>
      <c r="CS8" s="1021"/>
      <c r="CT8" s="1021"/>
      <c r="CU8" s="1021"/>
      <c r="CV8" s="1022"/>
      <c r="CW8" s="1020" t="s">
        <v>587</v>
      </c>
      <c r="CX8" s="1021"/>
      <c r="CY8" s="1021"/>
      <c r="CZ8" s="1021"/>
      <c r="DA8" s="1022"/>
      <c r="DB8" s="1020" t="s">
        <v>592</v>
      </c>
      <c r="DC8" s="1021"/>
      <c r="DD8" s="1021"/>
      <c r="DE8" s="1021"/>
      <c r="DF8" s="1022"/>
      <c r="DG8" s="1020" t="s">
        <v>587</v>
      </c>
      <c r="DH8" s="1021"/>
      <c r="DI8" s="1021"/>
      <c r="DJ8" s="1021"/>
      <c r="DK8" s="1022"/>
      <c r="DL8" s="1020" t="s">
        <v>587</v>
      </c>
      <c r="DM8" s="1021"/>
      <c r="DN8" s="1021"/>
      <c r="DO8" s="1021"/>
      <c r="DP8" s="1022"/>
      <c r="DQ8" s="1020" t="s">
        <v>587</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590</v>
      </c>
      <c r="BT9" s="1046"/>
      <c r="BU9" s="1046"/>
      <c r="BV9" s="1046"/>
      <c r="BW9" s="1046"/>
      <c r="BX9" s="1046"/>
      <c r="BY9" s="1046"/>
      <c r="BZ9" s="1046"/>
      <c r="CA9" s="1046"/>
      <c r="CB9" s="1046"/>
      <c r="CC9" s="1046"/>
      <c r="CD9" s="1046"/>
      <c r="CE9" s="1046"/>
      <c r="CF9" s="1046"/>
      <c r="CG9" s="1047"/>
      <c r="CH9" s="1020">
        <v>-17</v>
      </c>
      <c r="CI9" s="1021"/>
      <c r="CJ9" s="1021"/>
      <c r="CK9" s="1021"/>
      <c r="CL9" s="1022"/>
      <c r="CM9" s="1020">
        <v>38</v>
      </c>
      <c r="CN9" s="1021"/>
      <c r="CO9" s="1021"/>
      <c r="CP9" s="1021"/>
      <c r="CQ9" s="1022"/>
      <c r="CR9" s="1020">
        <v>8</v>
      </c>
      <c r="CS9" s="1021"/>
      <c r="CT9" s="1021"/>
      <c r="CU9" s="1021"/>
      <c r="CV9" s="1022"/>
      <c r="CW9" s="1020">
        <v>21</v>
      </c>
      <c r="CX9" s="1021"/>
      <c r="CY9" s="1021"/>
      <c r="CZ9" s="1021"/>
      <c r="DA9" s="1022"/>
      <c r="DB9" s="1020" t="s">
        <v>592</v>
      </c>
      <c r="DC9" s="1021"/>
      <c r="DD9" s="1021"/>
      <c r="DE9" s="1021"/>
      <c r="DF9" s="1022"/>
      <c r="DG9" s="1020" t="s">
        <v>587</v>
      </c>
      <c r="DH9" s="1021"/>
      <c r="DI9" s="1021"/>
      <c r="DJ9" s="1021"/>
      <c r="DK9" s="1022"/>
      <c r="DL9" s="1020" t="s">
        <v>587</v>
      </c>
      <c r="DM9" s="1021"/>
      <c r="DN9" s="1021"/>
      <c r="DO9" s="1021"/>
      <c r="DP9" s="1022"/>
      <c r="DQ9" s="1020" t="s">
        <v>587</v>
      </c>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591</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23</v>
      </c>
      <c r="CN10" s="1021"/>
      <c r="CO10" s="1021"/>
      <c r="CP10" s="1021"/>
      <c r="CQ10" s="1022"/>
      <c r="CR10" s="1020">
        <v>15</v>
      </c>
      <c r="CS10" s="1021"/>
      <c r="CT10" s="1021"/>
      <c r="CU10" s="1021"/>
      <c r="CV10" s="1022"/>
      <c r="CW10" s="1020" t="s">
        <v>587</v>
      </c>
      <c r="CX10" s="1021"/>
      <c r="CY10" s="1021"/>
      <c r="CZ10" s="1021"/>
      <c r="DA10" s="1022"/>
      <c r="DB10" s="1020" t="s">
        <v>592</v>
      </c>
      <c r="DC10" s="1021"/>
      <c r="DD10" s="1021"/>
      <c r="DE10" s="1021"/>
      <c r="DF10" s="1022"/>
      <c r="DG10" s="1020" t="s">
        <v>587</v>
      </c>
      <c r="DH10" s="1021"/>
      <c r="DI10" s="1021"/>
      <c r="DJ10" s="1021"/>
      <c r="DK10" s="1022"/>
      <c r="DL10" s="1020" t="s">
        <v>587</v>
      </c>
      <c r="DM10" s="1021"/>
      <c r="DN10" s="1021"/>
      <c r="DO10" s="1021"/>
      <c r="DP10" s="1022"/>
      <c r="DQ10" s="1020" t="s">
        <v>587</v>
      </c>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11605</v>
      </c>
      <c r="R23" s="1100"/>
      <c r="S23" s="1100"/>
      <c r="T23" s="1100"/>
      <c r="U23" s="1100"/>
      <c r="V23" s="1100">
        <v>11206</v>
      </c>
      <c r="W23" s="1100"/>
      <c r="X23" s="1100"/>
      <c r="Y23" s="1100"/>
      <c r="Z23" s="1100"/>
      <c r="AA23" s="1100">
        <v>400</v>
      </c>
      <c r="AB23" s="1100"/>
      <c r="AC23" s="1100"/>
      <c r="AD23" s="1100"/>
      <c r="AE23" s="1101"/>
      <c r="AF23" s="1102">
        <v>364</v>
      </c>
      <c r="AG23" s="1100"/>
      <c r="AH23" s="1100"/>
      <c r="AI23" s="1100"/>
      <c r="AJ23" s="1103"/>
      <c r="AK23" s="1104"/>
      <c r="AL23" s="1105"/>
      <c r="AM23" s="1105"/>
      <c r="AN23" s="1105"/>
      <c r="AO23" s="1105"/>
      <c r="AP23" s="1100">
        <v>12584</v>
      </c>
      <c r="AQ23" s="1100"/>
      <c r="AR23" s="1100"/>
      <c r="AS23" s="1100"/>
      <c r="AT23" s="1100"/>
      <c r="AU23" s="1106"/>
      <c r="AV23" s="1106"/>
      <c r="AW23" s="1106"/>
      <c r="AX23" s="1106"/>
      <c r="AY23" s="1107"/>
      <c r="AZ23" s="1096" t="s">
        <v>383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2670</v>
      </c>
      <c r="R28" s="1085"/>
      <c r="S28" s="1085"/>
      <c r="T28" s="1085"/>
      <c r="U28" s="1085"/>
      <c r="V28" s="1085">
        <v>2521</v>
      </c>
      <c r="W28" s="1085"/>
      <c r="X28" s="1085"/>
      <c r="Y28" s="1085"/>
      <c r="Z28" s="1085"/>
      <c r="AA28" s="1085">
        <v>148</v>
      </c>
      <c r="AB28" s="1085"/>
      <c r="AC28" s="1085"/>
      <c r="AD28" s="1085"/>
      <c r="AE28" s="1086"/>
      <c r="AF28" s="1087">
        <v>148</v>
      </c>
      <c r="AG28" s="1085"/>
      <c r="AH28" s="1085"/>
      <c r="AI28" s="1085"/>
      <c r="AJ28" s="1088"/>
      <c r="AK28" s="1089">
        <v>228</v>
      </c>
      <c r="AL28" s="1077"/>
      <c r="AM28" s="1077"/>
      <c r="AN28" s="1077"/>
      <c r="AO28" s="1077"/>
      <c r="AP28" s="1077" t="s">
        <v>574</v>
      </c>
      <c r="AQ28" s="1077"/>
      <c r="AR28" s="1077"/>
      <c r="AS28" s="1077"/>
      <c r="AT28" s="1077"/>
      <c r="AU28" s="1077" t="s">
        <v>574</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395</v>
      </c>
      <c r="C29" s="1063"/>
      <c r="D29" s="1063"/>
      <c r="E29" s="1063"/>
      <c r="F29" s="1063"/>
      <c r="G29" s="1063"/>
      <c r="H29" s="1063"/>
      <c r="I29" s="1063"/>
      <c r="J29" s="1063"/>
      <c r="K29" s="1063"/>
      <c r="L29" s="1063"/>
      <c r="M29" s="1063"/>
      <c r="N29" s="1063"/>
      <c r="O29" s="1063"/>
      <c r="P29" s="1064"/>
      <c r="Q29" s="1074">
        <v>2518</v>
      </c>
      <c r="R29" s="1075"/>
      <c r="S29" s="1075"/>
      <c r="T29" s="1075"/>
      <c r="U29" s="1075"/>
      <c r="V29" s="1075">
        <v>2516</v>
      </c>
      <c r="W29" s="1075"/>
      <c r="X29" s="1075"/>
      <c r="Y29" s="1075"/>
      <c r="Z29" s="1075"/>
      <c r="AA29" s="1075">
        <v>1</v>
      </c>
      <c r="AB29" s="1075"/>
      <c r="AC29" s="1075"/>
      <c r="AD29" s="1075"/>
      <c r="AE29" s="1076"/>
      <c r="AF29" s="1068">
        <v>1</v>
      </c>
      <c r="AG29" s="1069"/>
      <c r="AH29" s="1069"/>
      <c r="AI29" s="1069"/>
      <c r="AJ29" s="1070"/>
      <c r="AK29" s="1011">
        <v>359</v>
      </c>
      <c r="AL29" s="1002"/>
      <c r="AM29" s="1002"/>
      <c r="AN29" s="1002"/>
      <c r="AO29" s="1002"/>
      <c r="AP29" s="1002" t="s">
        <v>574</v>
      </c>
      <c r="AQ29" s="1002"/>
      <c r="AR29" s="1002"/>
      <c r="AS29" s="1002"/>
      <c r="AT29" s="1002"/>
      <c r="AU29" s="1002" t="s">
        <v>574</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396</v>
      </c>
      <c r="C30" s="1063"/>
      <c r="D30" s="1063"/>
      <c r="E30" s="1063"/>
      <c r="F30" s="1063"/>
      <c r="G30" s="1063"/>
      <c r="H30" s="1063"/>
      <c r="I30" s="1063"/>
      <c r="J30" s="1063"/>
      <c r="K30" s="1063"/>
      <c r="L30" s="1063"/>
      <c r="M30" s="1063"/>
      <c r="N30" s="1063"/>
      <c r="O30" s="1063"/>
      <c r="P30" s="1064"/>
      <c r="Q30" s="1074">
        <v>264</v>
      </c>
      <c r="R30" s="1075"/>
      <c r="S30" s="1075"/>
      <c r="T30" s="1075"/>
      <c r="U30" s="1075"/>
      <c r="V30" s="1075">
        <v>258</v>
      </c>
      <c r="W30" s="1075"/>
      <c r="X30" s="1075"/>
      <c r="Y30" s="1075"/>
      <c r="Z30" s="1075"/>
      <c r="AA30" s="1075">
        <v>5</v>
      </c>
      <c r="AB30" s="1075"/>
      <c r="AC30" s="1075"/>
      <c r="AD30" s="1075"/>
      <c r="AE30" s="1076"/>
      <c r="AF30" s="1068">
        <v>5</v>
      </c>
      <c r="AG30" s="1069"/>
      <c r="AH30" s="1069"/>
      <c r="AI30" s="1069"/>
      <c r="AJ30" s="1070"/>
      <c r="AK30" s="1011">
        <v>95</v>
      </c>
      <c r="AL30" s="1002"/>
      <c r="AM30" s="1002"/>
      <c r="AN30" s="1002"/>
      <c r="AO30" s="1002"/>
      <c r="AP30" s="1002" t="s">
        <v>574</v>
      </c>
      <c r="AQ30" s="1002"/>
      <c r="AR30" s="1002"/>
      <c r="AS30" s="1002"/>
      <c r="AT30" s="1002"/>
      <c r="AU30" s="1002" t="s">
        <v>575</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397</v>
      </c>
      <c r="C31" s="1063"/>
      <c r="D31" s="1063"/>
      <c r="E31" s="1063"/>
      <c r="F31" s="1063"/>
      <c r="G31" s="1063"/>
      <c r="H31" s="1063"/>
      <c r="I31" s="1063"/>
      <c r="J31" s="1063"/>
      <c r="K31" s="1063"/>
      <c r="L31" s="1063"/>
      <c r="M31" s="1063"/>
      <c r="N31" s="1063"/>
      <c r="O31" s="1063"/>
      <c r="P31" s="1064"/>
      <c r="Q31" s="1074">
        <v>512</v>
      </c>
      <c r="R31" s="1075"/>
      <c r="S31" s="1075"/>
      <c r="T31" s="1075"/>
      <c r="U31" s="1075"/>
      <c r="V31" s="1075">
        <v>447</v>
      </c>
      <c r="W31" s="1075"/>
      <c r="X31" s="1075"/>
      <c r="Y31" s="1075"/>
      <c r="Z31" s="1075"/>
      <c r="AA31" s="1075">
        <v>65</v>
      </c>
      <c r="AB31" s="1075"/>
      <c r="AC31" s="1075"/>
      <c r="AD31" s="1075"/>
      <c r="AE31" s="1076"/>
      <c r="AF31" s="1068">
        <v>543</v>
      </c>
      <c r="AG31" s="1069"/>
      <c r="AH31" s="1069"/>
      <c r="AI31" s="1069"/>
      <c r="AJ31" s="1070"/>
      <c r="AK31" s="1011">
        <v>60</v>
      </c>
      <c r="AL31" s="1002"/>
      <c r="AM31" s="1002"/>
      <c r="AN31" s="1002"/>
      <c r="AO31" s="1002"/>
      <c r="AP31" s="1002">
        <v>1668</v>
      </c>
      <c r="AQ31" s="1002"/>
      <c r="AR31" s="1002"/>
      <c r="AS31" s="1002"/>
      <c r="AT31" s="1002"/>
      <c r="AU31" s="1002">
        <v>252</v>
      </c>
      <c r="AV31" s="1002"/>
      <c r="AW31" s="1002"/>
      <c r="AX31" s="1002"/>
      <c r="AY31" s="1002"/>
      <c r="AZ31" s="1073" t="s">
        <v>574</v>
      </c>
      <c r="BA31" s="1073"/>
      <c r="BB31" s="1073"/>
      <c r="BC31" s="1073"/>
      <c r="BD31" s="1073"/>
      <c r="BE31" s="1057" t="s">
        <v>398</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399</v>
      </c>
      <c r="C32" s="1063"/>
      <c r="D32" s="1063"/>
      <c r="E32" s="1063"/>
      <c r="F32" s="1063"/>
      <c r="G32" s="1063"/>
      <c r="H32" s="1063"/>
      <c r="I32" s="1063"/>
      <c r="J32" s="1063"/>
      <c r="K32" s="1063"/>
      <c r="L32" s="1063"/>
      <c r="M32" s="1063"/>
      <c r="N32" s="1063"/>
      <c r="O32" s="1063"/>
      <c r="P32" s="1064"/>
      <c r="Q32" s="1074">
        <v>218</v>
      </c>
      <c r="R32" s="1075"/>
      <c r="S32" s="1075"/>
      <c r="T32" s="1075"/>
      <c r="U32" s="1075"/>
      <c r="V32" s="1075">
        <v>213</v>
      </c>
      <c r="W32" s="1075"/>
      <c r="X32" s="1075"/>
      <c r="Y32" s="1075"/>
      <c r="Z32" s="1075"/>
      <c r="AA32" s="1075">
        <v>5</v>
      </c>
      <c r="AB32" s="1075"/>
      <c r="AC32" s="1075"/>
      <c r="AD32" s="1075"/>
      <c r="AE32" s="1076"/>
      <c r="AF32" s="1068">
        <v>5</v>
      </c>
      <c r="AG32" s="1069"/>
      <c r="AH32" s="1069"/>
      <c r="AI32" s="1069"/>
      <c r="AJ32" s="1070"/>
      <c r="AK32" s="1011">
        <v>104</v>
      </c>
      <c r="AL32" s="1002"/>
      <c r="AM32" s="1002"/>
      <c r="AN32" s="1002"/>
      <c r="AO32" s="1002"/>
      <c r="AP32" s="1002">
        <v>1068</v>
      </c>
      <c r="AQ32" s="1002"/>
      <c r="AR32" s="1002"/>
      <c r="AS32" s="1002"/>
      <c r="AT32" s="1002"/>
      <c r="AU32" s="1002">
        <v>943</v>
      </c>
      <c r="AV32" s="1002"/>
      <c r="AW32" s="1002"/>
      <c r="AX32" s="1002"/>
      <c r="AY32" s="1002"/>
      <c r="AZ32" s="1073" t="s">
        <v>574</v>
      </c>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401</v>
      </c>
      <c r="C33" s="1063"/>
      <c r="D33" s="1063"/>
      <c r="E33" s="1063"/>
      <c r="F33" s="1063"/>
      <c r="G33" s="1063"/>
      <c r="H33" s="1063"/>
      <c r="I33" s="1063"/>
      <c r="J33" s="1063"/>
      <c r="K33" s="1063"/>
      <c r="L33" s="1063"/>
      <c r="M33" s="1063"/>
      <c r="N33" s="1063"/>
      <c r="O33" s="1063"/>
      <c r="P33" s="1064"/>
      <c r="Q33" s="1074">
        <v>31</v>
      </c>
      <c r="R33" s="1075"/>
      <c r="S33" s="1075"/>
      <c r="T33" s="1075"/>
      <c r="U33" s="1075"/>
      <c r="V33" s="1075">
        <v>29</v>
      </c>
      <c r="W33" s="1075"/>
      <c r="X33" s="1075"/>
      <c r="Y33" s="1075"/>
      <c r="Z33" s="1075"/>
      <c r="AA33" s="1075">
        <v>2</v>
      </c>
      <c r="AB33" s="1075"/>
      <c r="AC33" s="1075"/>
      <c r="AD33" s="1075"/>
      <c r="AE33" s="1076"/>
      <c r="AF33" s="1068">
        <v>2</v>
      </c>
      <c r="AG33" s="1069"/>
      <c r="AH33" s="1069"/>
      <c r="AI33" s="1069"/>
      <c r="AJ33" s="1070"/>
      <c r="AK33" s="1011">
        <v>23</v>
      </c>
      <c r="AL33" s="1002"/>
      <c r="AM33" s="1002"/>
      <c r="AN33" s="1002"/>
      <c r="AO33" s="1002"/>
      <c r="AP33" s="1002">
        <v>152</v>
      </c>
      <c r="AQ33" s="1002"/>
      <c r="AR33" s="1002"/>
      <c r="AS33" s="1002"/>
      <c r="AT33" s="1002"/>
      <c r="AU33" s="1002">
        <v>152</v>
      </c>
      <c r="AV33" s="1002"/>
      <c r="AW33" s="1002"/>
      <c r="AX33" s="1002"/>
      <c r="AY33" s="1002"/>
      <c r="AZ33" s="1073" t="s">
        <v>574</v>
      </c>
      <c r="BA33" s="1073"/>
      <c r="BB33" s="1073"/>
      <c r="BC33" s="1073"/>
      <c r="BD33" s="1073"/>
      <c r="BE33" s="1057" t="s">
        <v>402</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403</v>
      </c>
      <c r="C34" s="1063"/>
      <c r="D34" s="1063"/>
      <c r="E34" s="1063"/>
      <c r="F34" s="1063"/>
      <c r="G34" s="1063"/>
      <c r="H34" s="1063"/>
      <c r="I34" s="1063"/>
      <c r="J34" s="1063"/>
      <c r="K34" s="1063"/>
      <c r="L34" s="1063"/>
      <c r="M34" s="1063"/>
      <c r="N34" s="1063"/>
      <c r="O34" s="1063"/>
      <c r="P34" s="1064"/>
      <c r="Q34" s="1074">
        <v>51</v>
      </c>
      <c r="R34" s="1075"/>
      <c r="S34" s="1075"/>
      <c r="T34" s="1075"/>
      <c r="U34" s="1075"/>
      <c r="V34" s="1075">
        <v>51</v>
      </c>
      <c r="W34" s="1075"/>
      <c r="X34" s="1075"/>
      <c r="Y34" s="1075"/>
      <c r="Z34" s="1075"/>
      <c r="AA34" s="1075" t="s">
        <v>575</v>
      </c>
      <c r="AB34" s="1075"/>
      <c r="AC34" s="1075"/>
      <c r="AD34" s="1075"/>
      <c r="AE34" s="1076"/>
      <c r="AF34" s="1068" t="s">
        <v>404</v>
      </c>
      <c r="AG34" s="1069"/>
      <c r="AH34" s="1069"/>
      <c r="AI34" s="1069"/>
      <c r="AJ34" s="1070"/>
      <c r="AK34" s="1011">
        <v>35</v>
      </c>
      <c r="AL34" s="1002"/>
      <c r="AM34" s="1002"/>
      <c r="AN34" s="1002"/>
      <c r="AO34" s="1002"/>
      <c r="AP34" s="1002">
        <v>239</v>
      </c>
      <c r="AQ34" s="1002"/>
      <c r="AR34" s="1002"/>
      <c r="AS34" s="1002"/>
      <c r="AT34" s="1002"/>
      <c r="AU34" s="1002">
        <v>239</v>
      </c>
      <c r="AV34" s="1002"/>
      <c r="AW34" s="1002"/>
      <c r="AX34" s="1002"/>
      <c r="AY34" s="1002"/>
      <c r="AZ34" s="1073" t="s">
        <v>575</v>
      </c>
      <c r="BA34" s="1073"/>
      <c r="BB34" s="1073"/>
      <c r="BC34" s="1073"/>
      <c r="BD34" s="1073"/>
      <c r="BE34" s="1057" t="s">
        <v>402</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405</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706</v>
      </c>
      <c r="AG63" s="990"/>
      <c r="AH63" s="990"/>
      <c r="AI63" s="990"/>
      <c r="AJ63" s="1055"/>
      <c r="AK63" s="1056"/>
      <c r="AL63" s="994"/>
      <c r="AM63" s="994"/>
      <c r="AN63" s="994"/>
      <c r="AO63" s="994"/>
      <c r="AP63" s="990">
        <v>3127</v>
      </c>
      <c r="AQ63" s="990"/>
      <c r="AR63" s="990"/>
      <c r="AS63" s="990"/>
      <c r="AT63" s="990"/>
      <c r="AU63" s="990">
        <v>1586</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410</v>
      </c>
      <c r="W66" s="1033"/>
      <c r="X66" s="1033"/>
      <c r="Y66" s="1033"/>
      <c r="Z66" s="1034"/>
      <c r="AA66" s="1032" t="s">
        <v>411</v>
      </c>
      <c r="AB66" s="1033"/>
      <c r="AC66" s="1033"/>
      <c r="AD66" s="1033"/>
      <c r="AE66" s="1034"/>
      <c r="AF66" s="1038" t="s">
        <v>389</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576</v>
      </c>
      <c r="C68" s="1017"/>
      <c r="D68" s="1017"/>
      <c r="E68" s="1017"/>
      <c r="F68" s="1017"/>
      <c r="G68" s="1017"/>
      <c r="H68" s="1017"/>
      <c r="I68" s="1017"/>
      <c r="J68" s="1017"/>
      <c r="K68" s="1017"/>
      <c r="L68" s="1017"/>
      <c r="M68" s="1017"/>
      <c r="N68" s="1017"/>
      <c r="O68" s="1017"/>
      <c r="P68" s="1018"/>
      <c r="Q68" s="1019">
        <v>651</v>
      </c>
      <c r="R68" s="1013"/>
      <c r="S68" s="1013"/>
      <c r="T68" s="1013"/>
      <c r="U68" s="1013"/>
      <c r="V68" s="1013">
        <v>648</v>
      </c>
      <c r="W68" s="1013"/>
      <c r="X68" s="1013"/>
      <c r="Y68" s="1013"/>
      <c r="Z68" s="1013"/>
      <c r="AA68" s="1013">
        <v>3</v>
      </c>
      <c r="AB68" s="1013"/>
      <c r="AC68" s="1013"/>
      <c r="AD68" s="1013"/>
      <c r="AE68" s="1013"/>
      <c r="AF68" s="1013">
        <v>3</v>
      </c>
      <c r="AG68" s="1013"/>
      <c r="AH68" s="1013"/>
      <c r="AI68" s="1013"/>
      <c r="AJ68" s="1013"/>
      <c r="AK68" s="1013">
        <v>5</v>
      </c>
      <c r="AL68" s="1013"/>
      <c r="AM68" s="1013"/>
      <c r="AN68" s="1013"/>
      <c r="AO68" s="1013"/>
      <c r="AP68" s="1013">
        <v>131</v>
      </c>
      <c r="AQ68" s="1013"/>
      <c r="AR68" s="1013"/>
      <c r="AS68" s="1013"/>
      <c r="AT68" s="1013"/>
      <c r="AU68" s="1013">
        <v>92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577</v>
      </c>
      <c r="C69" s="1006"/>
      <c r="D69" s="1006"/>
      <c r="E69" s="1006"/>
      <c r="F69" s="1006"/>
      <c r="G69" s="1006"/>
      <c r="H69" s="1006"/>
      <c r="I69" s="1006"/>
      <c r="J69" s="1006"/>
      <c r="K69" s="1006"/>
      <c r="L69" s="1006"/>
      <c r="M69" s="1006"/>
      <c r="N69" s="1006"/>
      <c r="O69" s="1006"/>
      <c r="P69" s="1007"/>
      <c r="Q69" s="1008">
        <v>5098</v>
      </c>
      <c r="R69" s="1002"/>
      <c r="S69" s="1002"/>
      <c r="T69" s="1002"/>
      <c r="U69" s="1002"/>
      <c r="V69" s="1002">
        <v>4884</v>
      </c>
      <c r="W69" s="1002"/>
      <c r="X69" s="1002"/>
      <c r="Y69" s="1002"/>
      <c r="Z69" s="1002"/>
      <c r="AA69" s="1002">
        <v>214</v>
      </c>
      <c r="AB69" s="1002"/>
      <c r="AC69" s="1002"/>
      <c r="AD69" s="1002"/>
      <c r="AE69" s="1002"/>
      <c r="AF69" s="1002">
        <v>214</v>
      </c>
      <c r="AG69" s="1002"/>
      <c r="AH69" s="1002"/>
      <c r="AI69" s="1002"/>
      <c r="AJ69" s="1002"/>
      <c r="AK69" s="1002" t="s">
        <v>596</v>
      </c>
      <c r="AL69" s="1002"/>
      <c r="AM69" s="1002"/>
      <c r="AN69" s="1002"/>
      <c r="AO69" s="1002"/>
      <c r="AP69" s="1002" t="s">
        <v>587</v>
      </c>
      <c r="AQ69" s="1002"/>
      <c r="AR69" s="1002"/>
      <c r="AS69" s="1002"/>
      <c r="AT69" s="1002"/>
      <c r="AU69" s="1002" t="s">
        <v>587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578</v>
      </c>
      <c r="C70" s="1006"/>
      <c r="D70" s="1006"/>
      <c r="E70" s="1006"/>
      <c r="F70" s="1006"/>
      <c r="G70" s="1006"/>
      <c r="H70" s="1006"/>
      <c r="I70" s="1006"/>
      <c r="J70" s="1006"/>
      <c r="K70" s="1006"/>
      <c r="L70" s="1006"/>
      <c r="M70" s="1006"/>
      <c r="N70" s="1006"/>
      <c r="O70" s="1006"/>
      <c r="P70" s="1007"/>
      <c r="Q70" s="1008">
        <v>537</v>
      </c>
      <c r="R70" s="1002"/>
      <c r="S70" s="1002"/>
      <c r="T70" s="1002"/>
      <c r="U70" s="1002"/>
      <c r="V70" s="1002">
        <v>516</v>
      </c>
      <c r="W70" s="1002"/>
      <c r="X70" s="1002"/>
      <c r="Y70" s="1002"/>
      <c r="Z70" s="1002"/>
      <c r="AA70" s="1002">
        <v>21</v>
      </c>
      <c r="AB70" s="1002"/>
      <c r="AC70" s="1002"/>
      <c r="AD70" s="1002"/>
      <c r="AE70" s="1002"/>
      <c r="AF70" s="1002">
        <v>21</v>
      </c>
      <c r="AG70" s="1002"/>
      <c r="AH70" s="1002"/>
      <c r="AI70" s="1002"/>
      <c r="AJ70" s="1002"/>
      <c r="AK70" s="1002">
        <v>56</v>
      </c>
      <c r="AL70" s="1002"/>
      <c r="AM70" s="1002"/>
      <c r="AN70" s="1002"/>
      <c r="AO70" s="1002"/>
      <c r="AP70" s="1002" t="s">
        <v>587</v>
      </c>
      <c r="AQ70" s="1002"/>
      <c r="AR70" s="1002"/>
      <c r="AS70" s="1002"/>
      <c r="AT70" s="1002"/>
      <c r="AU70" s="1002" t="s">
        <v>587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579</v>
      </c>
      <c r="C71" s="1006"/>
      <c r="D71" s="1006"/>
      <c r="E71" s="1006"/>
      <c r="F71" s="1006"/>
      <c r="G71" s="1006"/>
      <c r="H71" s="1006"/>
      <c r="I71" s="1006"/>
      <c r="J71" s="1006"/>
      <c r="K71" s="1006"/>
      <c r="L71" s="1006"/>
      <c r="M71" s="1006"/>
      <c r="N71" s="1006"/>
      <c r="O71" s="1006"/>
      <c r="P71" s="1007"/>
      <c r="Q71" s="1008">
        <v>140616</v>
      </c>
      <c r="R71" s="1002"/>
      <c r="S71" s="1002"/>
      <c r="T71" s="1002"/>
      <c r="U71" s="1002"/>
      <c r="V71" s="1002">
        <v>138159</v>
      </c>
      <c r="W71" s="1002"/>
      <c r="X71" s="1002"/>
      <c r="Y71" s="1002"/>
      <c r="Z71" s="1002"/>
      <c r="AA71" s="1002">
        <v>2457</v>
      </c>
      <c r="AB71" s="1002"/>
      <c r="AC71" s="1002"/>
      <c r="AD71" s="1002"/>
      <c r="AE71" s="1002"/>
      <c r="AF71" s="1002">
        <v>2457</v>
      </c>
      <c r="AG71" s="1002"/>
      <c r="AH71" s="1002"/>
      <c r="AI71" s="1002"/>
      <c r="AJ71" s="1002"/>
      <c r="AK71" s="1002">
        <v>2190</v>
      </c>
      <c r="AL71" s="1002"/>
      <c r="AM71" s="1002"/>
      <c r="AN71" s="1002"/>
      <c r="AO71" s="1002"/>
      <c r="AP71" s="1002" t="s">
        <v>587</v>
      </c>
      <c r="AQ71" s="1002"/>
      <c r="AR71" s="1002"/>
      <c r="AS71" s="1002"/>
      <c r="AT71" s="1002"/>
      <c r="AU71" s="1002" t="s">
        <v>587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580</v>
      </c>
      <c r="C72" s="1006"/>
      <c r="D72" s="1006"/>
      <c r="E72" s="1006"/>
      <c r="F72" s="1006"/>
      <c r="G72" s="1006"/>
      <c r="H72" s="1006"/>
      <c r="I72" s="1006"/>
      <c r="J72" s="1006"/>
      <c r="K72" s="1006"/>
      <c r="L72" s="1006"/>
      <c r="M72" s="1006"/>
      <c r="N72" s="1006"/>
      <c r="O72" s="1006"/>
      <c r="P72" s="1007"/>
      <c r="Q72" s="1008">
        <v>7148</v>
      </c>
      <c r="R72" s="1002"/>
      <c r="S72" s="1002"/>
      <c r="T72" s="1002"/>
      <c r="U72" s="1002"/>
      <c r="V72" s="1002">
        <v>7146</v>
      </c>
      <c r="W72" s="1002"/>
      <c r="X72" s="1002"/>
      <c r="Y72" s="1002"/>
      <c r="Z72" s="1002"/>
      <c r="AA72" s="1002">
        <v>2</v>
      </c>
      <c r="AB72" s="1002"/>
      <c r="AC72" s="1002"/>
      <c r="AD72" s="1002"/>
      <c r="AE72" s="1002"/>
      <c r="AF72" s="1002">
        <v>2</v>
      </c>
      <c r="AG72" s="1002"/>
      <c r="AH72" s="1002"/>
      <c r="AI72" s="1002"/>
      <c r="AJ72" s="1002"/>
      <c r="AK72" s="1002" t="s">
        <v>587</v>
      </c>
      <c r="AL72" s="1002"/>
      <c r="AM72" s="1002"/>
      <c r="AN72" s="1002"/>
      <c r="AO72" s="1002"/>
      <c r="AP72" s="1002" t="s">
        <v>587</v>
      </c>
      <c r="AQ72" s="1002"/>
      <c r="AR72" s="1002"/>
      <c r="AS72" s="1002"/>
      <c r="AT72" s="1002"/>
      <c r="AU72" s="1002" t="s">
        <v>587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581</v>
      </c>
      <c r="C73" s="1006"/>
      <c r="D73" s="1006"/>
      <c r="E73" s="1006"/>
      <c r="F73" s="1006"/>
      <c r="G73" s="1006"/>
      <c r="H73" s="1006"/>
      <c r="I73" s="1006"/>
      <c r="J73" s="1006"/>
      <c r="K73" s="1006"/>
      <c r="L73" s="1006"/>
      <c r="M73" s="1006"/>
      <c r="N73" s="1006"/>
      <c r="O73" s="1006"/>
      <c r="P73" s="1007"/>
      <c r="Q73" s="1008">
        <v>1015</v>
      </c>
      <c r="R73" s="1002"/>
      <c r="S73" s="1002"/>
      <c r="T73" s="1002"/>
      <c r="U73" s="1002"/>
      <c r="V73" s="1002">
        <v>998</v>
      </c>
      <c r="W73" s="1002"/>
      <c r="X73" s="1002"/>
      <c r="Y73" s="1002"/>
      <c r="Z73" s="1002"/>
      <c r="AA73" s="1002">
        <v>17</v>
      </c>
      <c r="AB73" s="1002"/>
      <c r="AC73" s="1002"/>
      <c r="AD73" s="1002"/>
      <c r="AE73" s="1002"/>
      <c r="AF73" s="1002">
        <v>17</v>
      </c>
      <c r="AG73" s="1002"/>
      <c r="AH73" s="1002"/>
      <c r="AI73" s="1002"/>
      <c r="AJ73" s="1002"/>
      <c r="AK73" s="1002">
        <v>72</v>
      </c>
      <c r="AL73" s="1002"/>
      <c r="AM73" s="1002"/>
      <c r="AN73" s="1002"/>
      <c r="AO73" s="1002"/>
      <c r="AP73" s="1002">
        <v>196</v>
      </c>
      <c r="AQ73" s="1002"/>
      <c r="AR73" s="1002"/>
      <c r="AS73" s="1002"/>
      <c r="AT73" s="1002"/>
      <c r="AU73" s="1002">
        <v>19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582</v>
      </c>
      <c r="C74" s="1006"/>
      <c r="D74" s="1006"/>
      <c r="E74" s="1006"/>
      <c r="F74" s="1006"/>
      <c r="G74" s="1006"/>
      <c r="H74" s="1006"/>
      <c r="I74" s="1006"/>
      <c r="J74" s="1006"/>
      <c r="K74" s="1006"/>
      <c r="L74" s="1006"/>
      <c r="M74" s="1006"/>
      <c r="N74" s="1006"/>
      <c r="O74" s="1006"/>
      <c r="P74" s="1007"/>
      <c r="Q74" s="1008">
        <v>330</v>
      </c>
      <c r="R74" s="1002"/>
      <c r="S74" s="1002"/>
      <c r="T74" s="1002"/>
      <c r="U74" s="1002"/>
      <c r="V74" s="1002">
        <v>323</v>
      </c>
      <c r="W74" s="1002"/>
      <c r="X74" s="1002"/>
      <c r="Y74" s="1002"/>
      <c r="Z74" s="1002"/>
      <c r="AA74" s="1002">
        <v>7</v>
      </c>
      <c r="AB74" s="1002"/>
      <c r="AC74" s="1002"/>
      <c r="AD74" s="1002"/>
      <c r="AE74" s="1002"/>
      <c r="AF74" s="1002">
        <v>7</v>
      </c>
      <c r="AG74" s="1002"/>
      <c r="AH74" s="1002"/>
      <c r="AI74" s="1002"/>
      <c r="AJ74" s="1002"/>
      <c r="AK74" s="1002">
        <v>40</v>
      </c>
      <c r="AL74" s="1002"/>
      <c r="AM74" s="1002"/>
      <c r="AN74" s="1002"/>
      <c r="AO74" s="1002"/>
      <c r="AP74" s="1002" t="s">
        <v>587</v>
      </c>
      <c r="AQ74" s="1002"/>
      <c r="AR74" s="1002"/>
      <c r="AS74" s="1002"/>
      <c r="AT74" s="1002"/>
      <c r="AU74" s="1002" t="s">
        <v>587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583</v>
      </c>
      <c r="C75" s="1006"/>
      <c r="D75" s="1006"/>
      <c r="E75" s="1006"/>
      <c r="F75" s="1006"/>
      <c r="G75" s="1006"/>
      <c r="H75" s="1006"/>
      <c r="I75" s="1006"/>
      <c r="J75" s="1006"/>
      <c r="K75" s="1006"/>
      <c r="L75" s="1006"/>
      <c r="M75" s="1006"/>
      <c r="N75" s="1006"/>
      <c r="O75" s="1006"/>
      <c r="P75" s="1007"/>
      <c r="Q75" s="1012">
        <v>489</v>
      </c>
      <c r="R75" s="1010"/>
      <c r="S75" s="1010"/>
      <c r="T75" s="1010"/>
      <c r="U75" s="1011"/>
      <c r="V75" s="1009">
        <v>477</v>
      </c>
      <c r="W75" s="1010"/>
      <c r="X75" s="1010"/>
      <c r="Y75" s="1010"/>
      <c r="Z75" s="1011"/>
      <c r="AA75" s="1009">
        <v>12</v>
      </c>
      <c r="AB75" s="1010"/>
      <c r="AC75" s="1010"/>
      <c r="AD75" s="1010"/>
      <c r="AE75" s="1011"/>
      <c r="AF75" s="1009">
        <v>12</v>
      </c>
      <c r="AG75" s="1010"/>
      <c r="AH75" s="1010"/>
      <c r="AI75" s="1010"/>
      <c r="AJ75" s="1011"/>
      <c r="AK75" s="1009">
        <v>36</v>
      </c>
      <c r="AL75" s="1010"/>
      <c r="AM75" s="1010"/>
      <c r="AN75" s="1010"/>
      <c r="AO75" s="1011"/>
      <c r="AP75" s="1009">
        <v>1691</v>
      </c>
      <c r="AQ75" s="1010"/>
      <c r="AR75" s="1010"/>
      <c r="AS75" s="1010"/>
      <c r="AT75" s="1011"/>
      <c r="AU75" s="1009">
        <v>53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584</v>
      </c>
      <c r="C76" s="1006"/>
      <c r="D76" s="1006"/>
      <c r="E76" s="1006"/>
      <c r="F76" s="1006"/>
      <c r="G76" s="1006"/>
      <c r="H76" s="1006"/>
      <c r="I76" s="1006"/>
      <c r="J76" s="1006"/>
      <c r="K76" s="1006"/>
      <c r="L76" s="1006"/>
      <c r="M76" s="1006"/>
      <c r="N76" s="1006"/>
      <c r="O76" s="1006"/>
      <c r="P76" s="1007"/>
      <c r="Q76" s="1012">
        <v>10</v>
      </c>
      <c r="R76" s="1010"/>
      <c r="S76" s="1010"/>
      <c r="T76" s="1010"/>
      <c r="U76" s="1011"/>
      <c r="V76" s="1009">
        <v>4</v>
      </c>
      <c r="W76" s="1010"/>
      <c r="X76" s="1010"/>
      <c r="Y76" s="1010"/>
      <c r="Z76" s="1011"/>
      <c r="AA76" s="1009">
        <v>6</v>
      </c>
      <c r="AB76" s="1010"/>
      <c r="AC76" s="1010"/>
      <c r="AD76" s="1010"/>
      <c r="AE76" s="1011"/>
      <c r="AF76" s="1009">
        <v>6</v>
      </c>
      <c r="AG76" s="1010"/>
      <c r="AH76" s="1010"/>
      <c r="AI76" s="1010"/>
      <c r="AJ76" s="1011"/>
      <c r="AK76" s="1009" t="s">
        <v>587</v>
      </c>
      <c r="AL76" s="1010"/>
      <c r="AM76" s="1010"/>
      <c r="AN76" s="1010"/>
      <c r="AO76" s="1011"/>
      <c r="AP76" s="1009" t="s">
        <v>587</v>
      </c>
      <c r="AQ76" s="1010"/>
      <c r="AR76" s="1010"/>
      <c r="AS76" s="1010"/>
      <c r="AT76" s="1011"/>
      <c r="AU76" s="1009" t="s">
        <v>587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585</v>
      </c>
      <c r="C77" s="1006"/>
      <c r="D77" s="1006"/>
      <c r="E77" s="1006"/>
      <c r="F77" s="1006"/>
      <c r="G77" s="1006"/>
      <c r="H77" s="1006"/>
      <c r="I77" s="1006"/>
      <c r="J77" s="1006"/>
      <c r="K77" s="1006"/>
      <c r="L77" s="1006"/>
      <c r="M77" s="1006"/>
      <c r="N77" s="1006"/>
      <c r="O77" s="1006"/>
      <c r="P77" s="1007"/>
      <c r="Q77" s="1012">
        <v>6</v>
      </c>
      <c r="R77" s="1010"/>
      <c r="S77" s="1010"/>
      <c r="T77" s="1010"/>
      <c r="U77" s="1011"/>
      <c r="V77" s="1009">
        <v>4</v>
      </c>
      <c r="W77" s="1010"/>
      <c r="X77" s="1010"/>
      <c r="Y77" s="1010"/>
      <c r="Z77" s="1011"/>
      <c r="AA77" s="1009">
        <v>2</v>
      </c>
      <c r="AB77" s="1010"/>
      <c r="AC77" s="1010"/>
      <c r="AD77" s="1010"/>
      <c r="AE77" s="1011"/>
      <c r="AF77" s="1009">
        <v>2</v>
      </c>
      <c r="AG77" s="1010"/>
      <c r="AH77" s="1010"/>
      <c r="AI77" s="1010"/>
      <c r="AJ77" s="1011"/>
      <c r="AK77" s="1009" t="s">
        <v>587</v>
      </c>
      <c r="AL77" s="1010"/>
      <c r="AM77" s="1010"/>
      <c r="AN77" s="1010"/>
      <c r="AO77" s="1011"/>
      <c r="AP77" s="1009" t="s">
        <v>587</v>
      </c>
      <c r="AQ77" s="1010"/>
      <c r="AR77" s="1010"/>
      <c r="AS77" s="1010"/>
      <c r="AT77" s="1011"/>
      <c r="AU77" s="1009" t="s">
        <v>587</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586</v>
      </c>
      <c r="C78" s="1006"/>
      <c r="D78" s="1006"/>
      <c r="E78" s="1006"/>
      <c r="F78" s="1006"/>
      <c r="G78" s="1006"/>
      <c r="H78" s="1006"/>
      <c r="I78" s="1006"/>
      <c r="J78" s="1006"/>
      <c r="K78" s="1006"/>
      <c r="L78" s="1006"/>
      <c r="M78" s="1006"/>
      <c r="N78" s="1006"/>
      <c r="O78" s="1006"/>
      <c r="P78" s="1007"/>
      <c r="Q78" s="1008">
        <v>1</v>
      </c>
      <c r="R78" s="1002"/>
      <c r="S78" s="1002"/>
      <c r="T78" s="1002"/>
      <c r="U78" s="1002"/>
      <c r="V78" s="1002">
        <v>0</v>
      </c>
      <c r="W78" s="1002"/>
      <c r="X78" s="1002"/>
      <c r="Y78" s="1002"/>
      <c r="Z78" s="1002"/>
      <c r="AA78" s="1002">
        <v>0</v>
      </c>
      <c r="AB78" s="1002"/>
      <c r="AC78" s="1002"/>
      <c r="AD78" s="1002"/>
      <c r="AE78" s="1002"/>
      <c r="AF78" s="1002">
        <v>0</v>
      </c>
      <c r="AG78" s="1002"/>
      <c r="AH78" s="1002"/>
      <c r="AI78" s="1002"/>
      <c r="AJ78" s="1002"/>
      <c r="AK78" s="1009" t="s">
        <v>587</v>
      </c>
      <c r="AL78" s="1010"/>
      <c r="AM78" s="1010"/>
      <c r="AN78" s="1010"/>
      <c r="AO78" s="1011"/>
      <c r="AP78" s="1009" t="s">
        <v>587</v>
      </c>
      <c r="AQ78" s="1010"/>
      <c r="AR78" s="1010"/>
      <c r="AS78" s="1010"/>
      <c r="AT78" s="1011"/>
      <c r="AU78" s="1009" t="s">
        <v>587</v>
      </c>
      <c r="AV78" s="1010"/>
      <c r="AW78" s="1010"/>
      <c r="AX78" s="1010"/>
      <c r="AY78" s="1011"/>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2742</v>
      </c>
      <c r="AG88" s="990"/>
      <c r="AH88" s="990"/>
      <c r="AI88" s="990"/>
      <c r="AJ88" s="990"/>
      <c r="AK88" s="994"/>
      <c r="AL88" s="994"/>
      <c r="AM88" s="994"/>
      <c r="AN88" s="994"/>
      <c r="AO88" s="994"/>
      <c r="AP88" s="990">
        <v>2018</v>
      </c>
      <c r="AQ88" s="990"/>
      <c r="AR88" s="990"/>
      <c r="AS88" s="990"/>
      <c r="AT88" s="990"/>
      <c r="AU88" s="990">
        <v>163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140</v>
      </c>
      <c r="CS102" s="982"/>
      <c r="CT102" s="982"/>
      <c r="CU102" s="982"/>
      <c r="CV102" s="983"/>
      <c r="CW102" s="981">
        <v>21</v>
      </c>
      <c r="CX102" s="982"/>
      <c r="CY102" s="982"/>
      <c r="CZ102" s="982"/>
      <c r="DA102" s="983"/>
      <c r="DB102" s="981" t="s">
        <v>587</v>
      </c>
      <c r="DC102" s="982"/>
      <c r="DD102" s="982"/>
      <c r="DE102" s="982"/>
      <c r="DF102" s="983"/>
      <c r="DG102" s="981" t="s">
        <v>587</v>
      </c>
      <c r="DH102" s="982"/>
      <c r="DI102" s="982"/>
      <c r="DJ102" s="982"/>
      <c r="DK102" s="983"/>
      <c r="DL102" s="981" t="s">
        <v>587</v>
      </c>
      <c r="DM102" s="982"/>
      <c r="DN102" s="982"/>
      <c r="DO102" s="982"/>
      <c r="DP102" s="983"/>
      <c r="DQ102" s="981" t="s">
        <v>587</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300</v>
      </c>
      <c r="AG109" s="925"/>
      <c r="AH109" s="925"/>
      <c r="AI109" s="925"/>
      <c r="AJ109" s="926"/>
      <c r="AK109" s="927" t="s">
        <v>299</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300</v>
      </c>
      <c r="BW109" s="925"/>
      <c r="BX109" s="925"/>
      <c r="BY109" s="925"/>
      <c r="BZ109" s="926"/>
      <c r="CA109" s="927" t="s">
        <v>299</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300</v>
      </c>
      <c r="DM109" s="925"/>
      <c r="DN109" s="925"/>
      <c r="DO109" s="925"/>
      <c r="DP109" s="926"/>
      <c r="DQ109" s="927" t="s">
        <v>299</v>
      </c>
      <c r="DR109" s="925"/>
      <c r="DS109" s="925"/>
      <c r="DT109" s="925"/>
      <c r="DU109" s="926"/>
      <c r="DV109" s="927" t="s">
        <v>425</v>
      </c>
      <c r="DW109" s="925"/>
      <c r="DX109" s="925"/>
      <c r="DY109" s="925"/>
      <c r="DZ109" s="956"/>
    </row>
    <row r="110" spans="1:131" s="226" customFormat="1" ht="26.25" customHeight="1" x14ac:dyDescent="0.15">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1180682</v>
      </c>
      <c r="AB110" s="918"/>
      <c r="AC110" s="918"/>
      <c r="AD110" s="918"/>
      <c r="AE110" s="919"/>
      <c r="AF110" s="920">
        <v>1075083</v>
      </c>
      <c r="AG110" s="918"/>
      <c r="AH110" s="918"/>
      <c r="AI110" s="918"/>
      <c r="AJ110" s="919"/>
      <c r="AK110" s="920">
        <v>1150692</v>
      </c>
      <c r="AL110" s="918"/>
      <c r="AM110" s="918"/>
      <c r="AN110" s="918"/>
      <c r="AO110" s="919"/>
      <c r="AP110" s="921">
        <v>20.3</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12355368</v>
      </c>
      <c r="BR110" s="865"/>
      <c r="BS110" s="865"/>
      <c r="BT110" s="865"/>
      <c r="BU110" s="865"/>
      <c r="BV110" s="865">
        <v>12209870</v>
      </c>
      <c r="BW110" s="865"/>
      <c r="BX110" s="865"/>
      <c r="BY110" s="865"/>
      <c r="BZ110" s="865"/>
      <c r="CA110" s="865">
        <v>12583582</v>
      </c>
      <c r="CB110" s="865"/>
      <c r="CC110" s="865"/>
      <c r="CD110" s="865"/>
      <c r="CE110" s="865"/>
      <c r="CF110" s="889">
        <v>222.5</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154482</v>
      </c>
      <c r="DH110" s="865"/>
      <c r="DI110" s="865"/>
      <c r="DJ110" s="865"/>
      <c r="DK110" s="865"/>
      <c r="DL110" s="865">
        <v>154528</v>
      </c>
      <c r="DM110" s="865"/>
      <c r="DN110" s="865"/>
      <c r="DO110" s="865"/>
      <c r="DP110" s="865"/>
      <c r="DQ110" s="865">
        <v>139208</v>
      </c>
      <c r="DR110" s="865"/>
      <c r="DS110" s="865"/>
      <c r="DT110" s="865"/>
      <c r="DU110" s="865"/>
      <c r="DV110" s="866">
        <v>2.5</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432</v>
      </c>
      <c r="AG111" s="946"/>
      <c r="AH111" s="946"/>
      <c r="AI111" s="946"/>
      <c r="AJ111" s="947"/>
      <c r="AK111" s="948" t="s">
        <v>383</v>
      </c>
      <c r="AL111" s="946"/>
      <c r="AM111" s="946"/>
      <c r="AN111" s="946"/>
      <c r="AO111" s="947"/>
      <c r="AP111" s="949" t="s">
        <v>433</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171503</v>
      </c>
      <c r="BR111" s="837"/>
      <c r="BS111" s="837"/>
      <c r="BT111" s="837"/>
      <c r="BU111" s="837"/>
      <c r="BV111" s="837">
        <v>167072</v>
      </c>
      <c r="BW111" s="837"/>
      <c r="BX111" s="837"/>
      <c r="BY111" s="837"/>
      <c r="BZ111" s="837"/>
      <c r="CA111" s="837">
        <v>148062</v>
      </c>
      <c r="CB111" s="837"/>
      <c r="CC111" s="837"/>
      <c r="CD111" s="837"/>
      <c r="CE111" s="837"/>
      <c r="CF111" s="898">
        <v>2.6</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122</v>
      </c>
      <c r="DM111" s="837"/>
      <c r="DN111" s="837"/>
      <c r="DO111" s="837"/>
      <c r="DP111" s="837"/>
      <c r="DQ111" s="837" t="s">
        <v>404</v>
      </c>
      <c r="DR111" s="837"/>
      <c r="DS111" s="837"/>
      <c r="DT111" s="837"/>
      <c r="DU111" s="837"/>
      <c r="DV111" s="814" t="s">
        <v>433</v>
      </c>
      <c r="DW111" s="814"/>
      <c r="DX111" s="814"/>
      <c r="DY111" s="814"/>
      <c r="DZ111" s="815"/>
    </row>
    <row r="112" spans="1:131" s="226" customFormat="1" ht="26.25" customHeight="1" x14ac:dyDescent="0.15">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432</v>
      </c>
      <c r="AB112" s="800"/>
      <c r="AC112" s="800"/>
      <c r="AD112" s="800"/>
      <c r="AE112" s="801"/>
      <c r="AF112" s="802" t="s">
        <v>383</v>
      </c>
      <c r="AG112" s="800"/>
      <c r="AH112" s="800"/>
      <c r="AI112" s="800"/>
      <c r="AJ112" s="801"/>
      <c r="AK112" s="802" t="s">
        <v>404</v>
      </c>
      <c r="AL112" s="800"/>
      <c r="AM112" s="800"/>
      <c r="AN112" s="800"/>
      <c r="AO112" s="801"/>
      <c r="AP112" s="847" t="s">
        <v>404</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1983822</v>
      </c>
      <c r="BR112" s="837"/>
      <c r="BS112" s="837"/>
      <c r="BT112" s="837"/>
      <c r="BU112" s="837"/>
      <c r="BV112" s="837">
        <v>1904220</v>
      </c>
      <c r="BW112" s="837"/>
      <c r="BX112" s="837"/>
      <c r="BY112" s="837"/>
      <c r="BZ112" s="837"/>
      <c r="CA112" s="837">
        <v>1585972</v>
      </c>
      <c r="CB112" s="837"/>
      <c r="CC112" s="837"/>
      <c r="CD112" s="837"/>
      <c r="CE112" s="837"/>
      <c r="CF112" s="898">
        <v>28</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404</v>
      </c>
      <c r="DH112" s="837"/>
      <c r="DI112" s="837"/>
      <c r="DJ112" s="837"/>
      <c r="DK112" s="837"/>
      <c r="DL112" s="837" t="s">
        <v>404</v>
      </c>
      <c r="DM112" s="837"/>
      <c r="DN112" s="837"/>
      <c r="DO112" s="837"/>
      <c r="DP112" s="837"/>
      <c r="DQ112" s="837" t="s">
        <v>433</v>
      </c>
      <c r="DR112" s="837"/>
      <c r="DS112" s="837"/>
      <c r="DT112" s="837"/>
      <c r="DU112" s="837"/>
      <c r="DV112" s="814" t="s">
        <v>383</v>
      </c>
      <c r="DW112" s="814"/>
      <c r="DX112" s="814"/>
      <c r="DY112" s="814"/>
      <c r="DZ112" s="815"/>
    </row>
    <row r="113" spans="1:130" s="226" customFormat="1" ht="26.25" customHeight="1" x14ac:dyDescent="0.15">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196357</v>
      </c>
      <c r="AB113" s="946"/>
      <c r="AC113" s="946"/>
      <c r="AD113" s="946"/>
      <c r="AE113" s="947"/>
      <c r="AF113" s="948">
        <v>211223</v>
      </c>
      <c r="AG113" s="946"/>
      <c r="AH113" s="946"/>
      <c r="AI113" s="946"/>
      <c r="AJ113" s="947"/>
      <c r="AK113" s="948">
        <v>202739</v>
      </c>
      <c r="AL113" s="946"/>
      <c r="AM113" s="946"/>
      <c r="AN113" s="946"/>
      <c r="AO113" s="947"/>
      <c r="AP113" s="949">
        <v>3.6</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210694</v>
      </c>
      <c r="BR113" s="837"/>
      <c r="BS113" s="837"/>
      <c r="BT113" s="837"/>
      <c r="BU113" s="837"/>
      <c r="BV113" s="837">
        <v>180574</v>
      </c>
      <c r="BW113" s="837"/>
      <c r="BX113" s="837"/>
      <c r="BY113" s="837"/>
      <c r="BZ113" s="837"/>
      <c r="CA113" s="837">
        <v>162802</v>
      </c>
      <c r="CB113" s="837"/>
      <c r="CC113" s="837"/>
      <c r="CD113" s="837"/>
      <c r="CE113" s="837"/>
      <c r="CF113" s="898">
        <v>2.9</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433</v>
      </c>
      <c r="DH113" s="800"/>
      <c r="DI113" s="800"/>
      <c r="DJ113" s="800"/>
      <c r="DK113" s="801"/>
      <c r="DL113" s="802" t="s">
        <v>404</v>
      </c>
      <c r="DM113" s="800"/>
      <c r="DN113" s="800"/>
      <c r="DO113" s="800"/>
      <c r="DP113" s="801"/>
      <c r="DQ113" s="802" t="s">
        <v>404</v>
      </c>
      <c r="DR113" s="800"/>
      <c r="DS113" s="800"/>
      <c r="DT113" s="800"/>
      <c r="DU113" s="801"/>
      <c r="DV113" s="847" t="s">
        <v>404</v>
      </c>
      <c r="DW113" s="848"/>
      <c r="DX113" s="848"/>
      <c r="DY113" s="848"/>
      <c r="DZ113" s="849"/>
    </row>
    <row r="114" spans="1:130" s="226" customFormat="1" ht="26.25" customHeight="1" x14ac:dyDescent="0.15">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32307</v>
      </c>
      <c r="AB114" s="800"/>
      <c r="AC114" s="800"/>
      <c r="AD114" s="800"/>
      <c r="AE114" s="801"/>
      <c r="AF114" s="802">
        <v>31262</v>
      </c>
      <c r="AG114" s="800"/>
      <c r="AH114" s="800"/>
      <c r="AI114" s="800"/>
      <c r="AJ114" s="801"/>
      <c r="AK114" s="802">
        <v>21897</v>
      </c>
      <c r="AL114" s="800"/>
      <c r="AM114" s="800"/>
      <c r="AN114" s="800"/>
      <c r="AO114" s="801"/>
      <c r="AP114" s="847">
        <v>0.4</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1907874</v>
      </c>
      <c r="BR114" s="837"/>
      <c r="BS114" s="837"/>
      <c r="BT114" s="837"/>
      <c r="BU114" s="837"/>
      <c r="BV114" s="837">
        <v>1938765</v>
      </c>
      <c r="BW114" s="837"/>
      <c r="BX114" s="837"/>
      <c r="BY114" s="837"/>
      <c r="BZ114" s="837"/>
      <c r="CA114" s="837">
        <v>1710367</v>
      </c>
      <c r="CB114" s="837"/>
      <c r="CC114" s="837"/>
      <c r="CD114" s="837"/>
      <c r="CE114" s="837"/>
      <c r="CF114" s="898">
        <v>30.2</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404</v>
      </c>
      <c r="DH114" s="800"/>
      <c r="DI114" s="800"/>
      <c r="DJ114" s="800"/>
      <c r="DK114" s="801"/>
      <c r="DL114" s="802" t="s">
        <v>433</v>
      </c>
      <c r="DM114" s="800"/>
      <c r="DN114" s="800"/>
      <c r="DO114" s="800"/>
      <c r="DP114" s="801"/>
      <c r="DQ114" s="802" t="s">
        <v>383</v>
      </c>
      <c r="DR114" s="800"/>
      <c r="DS114" s="800"/>
      <c r="DT114" s="800"/>
      <c r="DU114" s="801"/>
      <c r="DV114" s="847" t="s">
        <v>433</v>
      </c>
      <c r="DW114" s="848"/>
      <c r="DX114" s="848"/>
      <c r="DY114" s="848"/>
      <c r="DZ114" s="849"/>
    </row>
    <row r="115" spans="1:130" s="226" customFormat="1" ht="26.25" customHeight="1" x14ac:dyDescent="0.15">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13084</v>
      </c>
      <c r="AB115" s="946"/>
      <c r="AC115" s="946"/>
      <c r="AD115" s="946"/>
      <c r="AE115" s="947"/>
      <c r="AF115" s="948">
        <v>12409</v>
      </c>
      <c r="AG115" s="946"/>
      <c r="AH115" s="946"/>
      <c r="AI115" s="946"/>
      <c r="AJ115" s="947"/>
      <c r="AK115" s="948">
        <v>11629</v>
      </c>
      <c r="AL115" s="946"/>
      <c r="AM115" s="946"/>
      <c r="AN115" s="946"/>
      <c r="AO115" s="947"/>
      <c r="AP115" s="949">
        <v>0.2</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404</v>
      </c>
      <c r="BR115" s="837"/>
      <c r="BS115" s="837"/>
      <c r="BT115" s="837"/>
      <c r="BU115" s="837"/>
      <c r="BV115" s="837" t="s">
        <v>404</v>
      </c>
      <c r="BW115" s="837"/>
      <c r="BX115" s="837"/>
      <c r="BY115" s="837"/>
      <c r="BZ115" s="837"/>
      <c r="CA115" s="837" t="s">
        <v>433</v>
      </c>
      <c r="CB115" s="837"/>
      <c r="CC115" s="837"/>
      <c r="CD115" s="837"/>
      <c r="CE115" s="837"/>
      <c r="CF115" s="898" t="s">
        <v>404</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404</v>
      </c>
      <c r="DM115" s="800"/>
      <c r="DN115" s="800"/>
      <c r="DO115" s="800"/>
      <c r="DP115" s="801"/>
      <c r="DQ115" s="802" t="s">
        <v>433</v>
      </c>
      <c r="DR115" s="800"/>
      <c r="DS115" s="800"/>
      <c r="DT115" s="800"/>
      <c r="DU115" s="801"/>
      <c r="DV115" s="847" t="s">
        <v>433</v>
      </c>
      <c r="DW115" s="848"/>
      <c r="DX115" s="848"/>
      <c r="DY115" s="848"/>
      <c r="DZ115" s="849"/>
    </row>
    <row r="116" spans="1:130" s="226" customFormat="1" ht="26.25" customHeight="1" x14ac:dyDescent="0.15">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433</v>
      </c>
      <c r="AB116" s="800"/>
      <c r="AC116" s="800"/>
      <c r="AD116" s="800"/>
      <c r="AE116" s="801"/>
      <c r="AF116" s="802" t="s">
        <v>404</v>
      </c>
      <c r="AG116" s="800"/>
      <c r="AH116" s="800"/>
      <c r="AI116" s="800"/>
      <c r="AJ116" s="801"/>
      <c r="AK116" s="802">
        <v>163</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383</v>
      </c>
      <c r="BR116" s="837"/>
      <c r="BS116" s="837"/>
      <c r="BT116" s="837"/>
      <c r="BU116" s="837"/>
      <c r="BV116" s="837" t="s">
        <v>404</v>
      </c>
      <c r="BW116" s="837"/>
      <c r="BX116" s="837"/>
      <c r="BY116" s="837"/>
      <c r="BZ116" s="837"/>
      <c r="CA116" s="837" t="s">
        <v>433</v>
      </c>
      <c r="CB116" s="837"/>
      <c r="CC116" s="837"/>
      <c r="CD116" s="837"/>
      <c r="CE116" s="837"/>
      <c r="CF116" s="898" t="s">
        <v>122</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383</v>
      </c>
      <c r="DH116" s="800"/>
      <c r="DI116" s="800"/>
      <c r="DJ116" s="800"/>
      <c r="DK116" s="801"/>
      <c r="DL116" s="802" t="s">
        <v>404</v>
      </c>
      <c r="DM116" s="800"/>
      <c r="DN116" s="800"/>
      <c r="DO116" s="800"/>
      <c r="DP116" s="801"/>
      <c r="DQ116" s="802" t="s">
        <v>122</v>
      </c>
      <c r="DR116" s="800"/>
      <c r="DS116" s="800"/>
      <c r="DT116" s="800"/>
      <c r="DU116" s="801"/>
      <c r="DV116" s="847" t="s">
        <v>404</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1422430</v>
      </c>
      <c r="AB117" s="932"/>
      <c r="AC117" s="932"/>
      <c r="AD117" s="932"/>
      <c r="AE117" s="933"/>
      <c r="AF117" s="934">
        <v>1329977</v>
      </c>
      <c r="AG117" s="932"/>
      <c r="AH117" s="932"/>
      <c r="AI117" s="932"/>
      <c r="AJ117" s="933"/>
      <c r="AK117" s="934">
        <v>1387120</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454</v>
      </c>
      <c r="BR117" s="837"/>
      <c r="BS117" s="837"/>
      <c r="BT117" s="837"/>
      <c r="BU117" s="837"/>
      <c r="BV117" s="837" t="s">
        <v>455</v>
      </c>
      <c r="BW117" s="837"/>
      <c r="BX117" s="837"/>
      <c r="BY117" s="837"/>
      <c r="BZ117" s="837"/>
      <c r="CA117" s="837" t="s">
        <v>456</v>
      </c>
      <c r="CB117" s="837"/>
      <c r="CC117" s="837"/>
      <c r="CD117" s="837"/>
      <c r="CE117" s="837"/>
      <c r="CF117" s="898" t="s">
        <v>457</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459</v>
      </c>
      <c r="DR117" s="800"/>
      <c r="DS117" s="800"/>
      <c r="DT117" s="800"/>
      <c r="DU117" s="801"/>
      <c r="DV117" s="847" t="s">
        <v>459</v>
      </c>
      <c r="DW117" s="848"/>
      <c r="DX117" s="848"/>
      <c r="DY117" s="848"/>
      <c r="DZ117" s="849"/>
    </row>
    <row r="118" spans="1:130" s="226" customFormat="1" ht="26.25" customHeight="1" x14ac:dyDescent="0.15">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300</v>
      </c>
      <c r="AG118" s="925"/>
      <c r="AH118" s="925"/>
      <c r="AI118" s="925"/>
      <c r="AJ118" s="926"/>
      <c r="AK118" s="927" t="s">
        <v>299</v>
      </c>
      <c r="AL118" s="925"/>
      <c r="AM118" s="925"/>
      <c r="AN118" s="925"/>
      <c r="AO118" s="926"/>
      <c r="AP118" s="928" t="s">
        <v>425</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455</v>
      </c>
      <c r="BR118" s="868"/>
      <c r="BS118" s="868"/>
      <c r="BT118" s="868"/>
      <c r="BU118" s="868"/>
      <c r="BV118" s="868" t="s">
        <v>122</v>
      </c>
      <c r="BW118" s="868"/>
      <c r="BX118" s="868"/>
      <c r="BY118" s="868"/>
      <c r="BZ118" s="868"/>
      <c r="CA118" s="868" t="s">
        <v>455</v>
      </c>
      <c r="CB118" s="868"/>
      <c r="CC118" s="868"/>
      <c r="CD118" s="868"/>
      <c r="CE118" s="868"/>
      <c r="CF118" s="898" t="s">
        <v>461</v>
      </c>
      <c r="CG118" s="899"/>
      <c r="CH118" s="899"/>
      <c r="CI118" s="899"/>
      <c r="CJ118" s="899"/>
      <c r="CK118" s="954"/>
      <c r="CL118" s="841"/>
      <c r="CM118" s="844" t="s">
        <v>462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455</v>
      </c>
      <c r="DH118" s="800"/>
      <c r="DI118" s="800"/>
      <c r="DJ118" s="800"/>
      <c r="DK118" s="801"/>
      <c r="DL118" s="802" t="s">
        <v>122</v>
      </c>
      <c r="DM118" s="800"/>
      <c r="DN118" s="800"/>
      <c r="DO118" s="800"/>
      <c r="DP118" s="801"/>
      <c r="DQ118" s="802" t="s">
        <v>463</v>
      </c>
      <c r="DR118" s="800"/>
      <c r="DS118" s="800"/>
      <c r="DT118" s="800"/>
      <c r="DU118" s="801"/>
      <c r="DV118" s="847" t="s">
        <v>122</v>
      </c>
      <c r="DW118" s="848"/>
      <c r="DX118" s="848"/>
      <c r="DY118" s="848"/>
      <c r="DZ118" s="849"/>
    </row>
    <row r="119" spans="1:130" s="226" customFormat="1" ht="26.25" customHeight="1" x14ac:dyDescent="0.15">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7522</v>
      </c>
      <c r="AB119" s="918"/>
      <c r="AC119" s="918"/>
      <c r="AD119" s="918"/>
      <c r="AE119" s="919"/>
      <c r="AF119" s="920">
        <v>7615</v>
      </c>
      <c r="AG119" s="918"/>
      <c r="AH119" s="918"/>
      <c r="AI119" s="918"/>
      <c r="AJ119" s="919"/>
      <c r="AK119" s="920">
        <v>7704</v>
      </c>
      <c r="AL119" s="918"/>
      <c r="AM119" s="918"/>
      <c r="AN119" s="918"/>
      <c r="AO119" s="919"/>
      <c r="AP119" s="921">
        <v>0.1</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464</v>
      </c>
      <c r="BP119" s="901"/>
      <c r="BQ119" s="905">
        <v>16629261</v>
      </c>
      <c r="BR119" s="868"/>
      <c r="BS119" s="868"/>
      <c r="BT119" s="868"/>
      <c r="BU119" s="868"/>
      <c r="BV119" s="868">
        <v>16400501</v>
      </c>
      <c r="BW119" s="868"/>
      <c r="BX119" s="868"/>
      <c r="BY119" s="868"/>
      <c r="BZ119" s="868"/>
      <c r="CA119" s="868">
        <v>16190785</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17021</v>
      </c>
      <c r="DH119" s="783"/>
      <c r="DI119" s="783"/>
      <c r="DJ119" s="783"/>
      <c r="DK119" s="784"/>
      <c r="DL119" s="785">
        <v>12544</v>
      </c>
      <c r="DM119" s="783"/>
      <c r="DN119" s="783"/>
      <c r="DO119" s="783"/>
      <c r="DP119" s="784"/>
      <c r="DQ119" s="785">
        <v>8854</v>
      </c>
      <c r="DR119" s="783"/>
      <c r="DS119" s="783"/>
      <c r="DT119" s="783"/>
      <c r="DU119" s="784"/>
      <c r="DV119" s="871">
        <v>0.2</v>
      </c>
      <c r="DW119" s="872"/>
      <c r="DX119" s="872"/>
      <c r="DY119" s="872"/>
      <c r="DZ119" s="873"/>
    </row>
    <row r="120" spans="1:130" s="226" customFormat="1" ht="26.25" customHeight="1" x14ac:dyDescent="0.15">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455</v>
      </c>
      <c r="AB120" s="800"/>
      <c r="AC120" s="800"/>
      <c r="AD120" s="800"/>
      <c r="AE120" s="801"/>
      <c r="AF120" s="802" t="s">
        <v>122</v>
      </c>
      <c r="AG120" s="800"/>
      <c r="AH120" s="800"/>
      <c r="AI120" s="800"/>
      <c r="AJ120" s="801"/>
      <c r="AK120" s="802" t="s">
        <v>122</v>
      </c>
      <c r="AL120" s="800"/>
      <c r="AM120" s="800"/>
      <c r="AN120" s="800"/>
      <c r="AO120" s="801"/>
      <c r="AP120" s="847" t="s">
        <v>463</v>
      </c>
      <c r="AQ120" s="848"/>
      <c r="AR120" s="848"/>
      <c r="AS120" s="848"/>
      <c r="AT120" s="849"/>
      <c r="AU120" s="906" t="s">
        <v>466</v>
      </c>
      <c r="AV120" s="907"/>
      <c r="AW120" s="907"/>
      <c r="AX120" s="907"/>
      <c r="AY120" s="908"/>
      <c r="AZ120" s="883" t="s">
        <v>467</v>
      </c>
      <c r="BA120" s="828"/>
      <c r="BB120" s="828"/>
      <c r="BC120" s="828"/>
      <c r="BD120" s="828"/>
      <c r="BE120" s="828"/>
      <c r="BF120" s="828"/>
      <c r="BG120" s="828"/>
      <c r="BH120" s="828"/>
      <c r="BI120" s="828"/>
      <c r="BJ120" s="828"/>
      <c r="BK120" s="828"/>
      <c r="BL120" s="828"/>
      <c r="BM120" s="828"/>
      <c r="BN120" s="828"/>
      <c r="BO120" s="828"/>
      <c r="BP120" s="829"/>
      <c r="BQ120" s="884">
        <v>6674012</v>
      </c>
      <c r="BR120" s="865"/>
      <c r="BS120" s="865"/>
      <c r="BT120" s="865"/>
      <c r="BU120" s="865"/>
      <c r="BV120" s="865">
        <v>6845110</v>
      </c>
      <c r="BW120" s="865"/>
      <c r="BX120" s="865"/>
      <c r="BY120" s="865"/>
      <c r="BZ120" s="865"/>
      <c r="CA120" s="865">
        <v>6882195</v>
      </c>
      <c r="CB120" s="865"/>
      <c r="CC120" s="865"/>
      <c r="CD120" s="865"/>
      <c r="CE120" s="865"/>
      <c r="CF120" s="889">
        <v>121.7</v>
      </c>
      <c r="CG120" s="890"/>
      <c r="CH120" s="890"/>
      <c r="CI120" s="890"/>
      <c r="CJ120" s="890"/>
      <c r="CK120" s="891" t="s">
        <v>468</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956080</v>
      </c>
      <c r="DH120" s="865"/>
      <c r="DI120" s="865"/>
      <c r="DJ120" s="865"/>
      <c r="DK120" s="865"/>
      <c r="DL120" s="865">
        <v>946366</v>
      </c>
      <c r="DM120" s="865"/>
      <c r="DN120" s="865"/>
      <c r="DO120" s="865"/>
      <c r="DP120" s="865"/>
      <c r="DQ120" s="865">
        <v>943194</v>
      </c>
      <c r="DR120" s="865"/>
      <c r="DS120" s="865"/>
      <c r="DT120" s="865"/>
      <c r="DU120" s="865"/>
      <c r="DV120" s="866">
        <v>16.7</v>
      </c>
      <c r="DW120" s="866"/>
      <c r="DX120" s="866"/>
      <c r="DY120" s="866"/>
      <c r="DZ120" s="867"/>
    </row>
    <row r="121" spans="1:130" s="226" customFormat="1" ht="26.25" customHeight="1" x14ac:dyDescent="0.15">
      <c r="A121" s="840"/>
      <c r="B121" s="841"/>
      <c r="C121" s="886" t="s">
        <v>469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461</v>
      </c>
      <c r="AG121" s="800"/>
      <c r="AH121" s="800"/>
      <c r="AI121" s="800"/>
      <c r="AJ121" s="801"/>
      <c r="AK121" s="802" t="s">
        <v>122</v>
      </c>
      <c r="AL121" s="800"/>
      <c r="AM121" s="800"/>
      <c r="AN121" s="800"/>
      <c r="AO121" s="801"/>
      <c r="AP121" s="847" t="s">
        <v>455</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29391</v>
      </c>
      <c r="BR121" s="837"/>
      <c r="BS121" s="837"/>
      <c r="BT121" s="837"/>
      <c r="BU121" s="837"/>
      <c r="BV121" s="837">
        <v>20503</v>
      </c>
      <c r="BW121" s="837"/>
      <c r="BX121" s="837"/>
      <c r="BY121" s="837"/>
      <c r="BZ121" s="837"/>
      <c r="CA121" s="837">
        <v>11384</v>
      </c>
      <c r="CB121" s="837"/>
      <c r="CC121" s="837"/>
      <c r="CD121" s="837"/>
      <c r="CE121" s="837"/>
      <c r="CF121" s="898">
        <v>0.2</v>
      </c>
      <c r="CG121" s="899"/>
      <c r="CH121" s="899"/>
      <c r="CI121" s="899"/>
      <c r="CJ121" s="899"/>
      <c r="CK121" s="892"/>
      <c r="CL121" s="878"/>
      <c r="CM121" s="878"/>
      <c r="CN121" s="878"/>
      <c r="CO121" s="879"/>
      <c r="CP121" s="858" t="s">
        <v>471</v>
      </c>
      <c r="CQ121" s="859"/>
      <c r="CR121" s="859"/>
      <c r="CS121" s="859"/>
      <c r="CT121" s="859"/>
      <c r="CU121" s="859"/>
      <c r="CV121" s="859"/>
      <c r="CW121" s="859"/>
      <c r="CX121" s="859"/>
      <c r="CY121" s="859"/>
      <c r="CZ121" s="859"/>
      <c r="DA121" s="859"/>
      <c r="DB121" s="859"/>
      <c r="DC121" s="859"/>
      <c r="DD121" s="859"/>
      <c r="DE121" s="859"/>
      <c r="DF121" s="860"/>
      <c r="DG121" s="836">
        <v>110759</v>
      </c>
      <c r="DH121" s="837"/>
      <c r="DI121" s="837"/>
      <c r="DJ121" s="837"/>
      <c r="DK121" s="837"/>
      <c r="DL121" s="837">
        <v>85608</v>
      </c>
      <c r="DM121" s="837"/>
      <c r="DN121" s="837"/>
      <c r="DO121" s="837"/>
      <c r="DP121" s="837"/>
      <c r="DQ121" s="837">
        <v>251928</v>
      </c>
      <c r="DR121" s="837"/>
      <c r="DS121" s="837"/>
      <c r="DT121" s="837"/>
      <c r="DU121" s="837"/>
      <c r="DV121" s="814">
        <v>4.5</v>
      </c>
      <c r="DW121" s="814"/>
      <c r="DX121" s="814"/>
      <c r="DY121" s="814"/>
      <c r="DZ121" s="815"/>
    </row>
    <row r="122" spans="1:130" s="226" customFormat="1" ht="26.25" customHeight="1" x14ac:dyDescent="0.15">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459</v>
      </c>
      <c r="AB122" s="800"/>
      <c r="AC122" s="800"/>
      <c r="AD122" s="800"/>
      <c r="AE122" s="801"/>
      <c r="AF122" s="802" t="s">
        <v>454</v>
      </c>
      <c r="AG122" s="800"/>
      <c r="AH122" s="800"/>
      <c r="AI122" s="800"/>
      <c r="AJ122" s="801"/>
      <c r="AK122" s="802" t="s">
        <v>456</v>
      </c>
      <c r="AL122" s="800"/>
      <c r="AM122" s="800"/>
      <c r="AN122" s="800"/>
      <c r="AO122" s="801"/>
      <c r="AP122" s="847" t="s">
        <v>433</v>
      </c>
      <c r="AQ122" s="848"/>
      <c r="AR122" s="848"/>
      <c r="AS122" s="848"/>
      <c r="AT122" s="849"/>
      <c r="AU122" s="909"/>
      <c r="AV122" s="910"/>
      <c r="AW122" s="910"/>
      <c r="AX122" s="910"/>
      <c r="AY122" s="911"/>
      <c r="AZ122" s="902" t="s">
        <v>472</v>
      </c>
      <c r="BA122" s="903"/>
      <c r="BB122" s="903"/>
      <c r="BC122" s="903"/>
      <c r="BD122" s="903"/>
      <c r="BE122" s="903"/>
      <c r="BF122" s="903"/>
      <c r="BG122" s="903"/>
      <c r="BH122" s="903"/>
      <c r="BI122" s="903"/>
      <c r="BJ122" s="903"/>
      <c r="BK122" s="903"/>
      <c r="BL122" s="903"/>
      <c r="BM122" s="903"/>
      <c r="BN122" s="903"/>
      <c r="BO122" s="903"/>
      <c r="BP122" s="904"/>
      <c r="BQ122" s="905">
        <v>10830600</v>
      </c>
      <c r="BR122" s="868"/>
      <c r="BS122" s="868"/>
      <c r="BT122" s="868"/>
      <c r="BU122" s="868"/>
      <c r="BV122" s="868">
        <v>10719472</v>
      </c>
      <c r="BW122" s="868"/>
      <c r="BX122" s="868"/>
      <c r="BY122" s="868"/>
      <c r="BZ122" s="868"/>
      <c r="CA122" s="868">
        <v>11224899</v>
      </c>
      <c r="CB122" s="868"/>
      <c r="CC122" s="868"/>
      <c r="CD122" s="868"/>
      <c r="CE122" s="868"/>
      <c r="CF122" s="869">
        <v>198.4</v>
      </c>
      <c r="CG122" s="870"/>
      <c r="CH122" s="870"/>
      <c r="CI122" s="870"/>
      <c r="CJ122" s="870"/>
      <c r="CK122" s="892"/>
      <c r="CL122" s="878"/>
      <c r="CM122" s="878"/>
      <c r="CN122" s="878"/>
      <c r="CO122" s="879"/>
      <c r="CP122" s="858" t="s">
        <v>473</v>
      </c>
      <c r="CQ122" s="859"/>
      <c r="CR122" s="859"/>
      <c r="CS122" s="859"/>
      <c r="CT122" s="859"/>
      <c r="CU122" s="859"/>
      <c r="CV122" s="859"/>
      <c r="CW122" s="859"/>
      <c r="CX122" s="859"/>
      <c r="CY122" s="859"/>
      <c r="CZ122" s="859"/>
      <c r="DA122" s="859"/>
      <c r="DB122" s="859"/>
      <c r="DC122" s="859"/>
      <c r="DD122" s="859"/>
      <c r="DE122" s="859"/>
      <c r="DF122" s="860"/>
      <c r="DG122" s="836">
        <v>269489</v>
      </c>
      <c r="DH122" s="837"/>
      <c r="DI122" s="837"/>
      <c r="DJ122" s="837"/>
      <c r="DK122" s="837"/>
      <c r="DL122" s="837">
        <v>254471</v>
      </c>
      <c r="DM122" s="837"/>
      <c r="DN122" s="837"/>
      <c r="DO122" s="837"/>
      <c r="DP122" s="837"/>
      <c r="DQ122" s="837">
        <v>239177</v>
      </c>
      <c r="DR122" s="837"/>
      <c r="DS122" s="837"/>
      <c r="DT122" s="837"/>
      <c r="DU122" s="837"/>
      <c r="DV122" s="814">
        <v>4.2</v>
      </c>
      <c r="DW122" s="814"/>
      <c r="DX122" s="814"/>
      <c r="DY122" s="814"/>
      <c r="DZ122" s="815"/>
    </row>
    <row r="123" spans="1:130" s="226" customFormat="1" ht="26.25" customHeight="1" x14ac:dyDescent="0.15">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474</v>
      </c>
      <c r="AB123" s="800"/>
      <c r="AC123" s="800"/>
      <c r="AD123" s="800"/>
      <c r="AE123" s="801"/>
      <c r="AF123" s="802" t="s">
        <v>459</v>
      </c>
      <c r="AG123" s="800"/>
      <c r="AH123" s="800"/>
      <c r="AI123" s="800"/>
      <c r="AJ123" s="801"/>
      <c r="AK123" s="802" t="s">
        <v>122</v>
      </c>
      <c r="AL123" s="800"/>
      <c r="AM123" s="800"/>
      <c r="AN123" s="800"/>
      <c r="AO123" s="801"/>
      <c r="AP123" s="847" t="s">
        <v>456</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475</v>
      </c>
      <c r="BP123" s="901"/>
      <c r="BQ123" s="855">
        <v>17534003</v>
      </c>
      <c r="BR123" s="856"/>
      <c r="BS123" s="856"/>
      <c r="BT123" s="856"/>
      <c r="BU123" s="856"/>
      <c r="BV123" s="856">
        <v>17585085</v>
      </c>
      <c r="BW123" s="856"/>
      <c r="BX123" s="856"/>
      <c r="BY123" s="856"/>
      <c r="BZ123" s="856"/>
      <c r="CA123" s="856">
        <v>18118478</v>
      </c>
      <c r="CB123" s="856"/>
      <c r="CC123" s="856"/>
      <c r="CD123" s="856"/>
      <c r="CE123" s="856"/>
      <c r="CF123" s="766"/>
      <c r="CG123" s="767"/>
      <c r="CH123" s="767"/>
      <c r="CI123" s="767"/>
      <c r="CJ123" s="857"/>
      <c r="CK123" s="892"/>
      <c r="CL123" s="878"/>
      <c r="CM123" s="878"/>
      <c r="CN123" s="878"/>
      <c r="CO123" s="879"/>
      <c r="CP123" s="858" t="s">
        <v>401</v>
      </c>
      <c r="CQ123" s="859"/>
      <c r="CR123" s="859"/>
      <c r="CS123" s="859"/>
      <c r="CT123" s="859"/>
      <c r="CU123" s="859"/>
      <c r="CV123" s="859"/>
      <c r="CW123" s="859"/>
      <c r="CX123" s="859"/>
      <c r="CY123" s="859"/>
      <c r="CZ123" s="859"/>
      <c r="DA123" s="859"/>
      <c r="DB123" s="859"/>
      <c r="DC123" s="859"/>
      <c r="DD123" s="859"/>
      <c r="DE123" s="859"/>
      <c r="DF123" s="860"/>
      <c r="DG123" s="799">
        <v>181386</v>
      </c>
      <c r="DH123" s="800"/>
      <c r="DI123" s="800"/>
      <c r="DJ123" s="800"/>
      <c r="DK123" s="801"/>
      <c r="DL123" s="802">
        <v>166710</v>
      </c>
      <c r="DM123" s="800"/>
      <c r="DN123" s="800"/>
      <c r="DO123" s="800"/>
      <c r="DP123" s="801"/>
      <c r="DQ123" s="802">
        <v>151673</v>
      </c>
      <c r="DR123" s="800"/>
      <c r="DS123" s="800"/>
      <c r="DT123" s="800"/>
      <c r="DU123" s="801"/>
      <c r="DV123" s="847">
        <v>2.7</v>
      </c>
      <c r="DW123" s="848"/>
      <c r="DX123" s="848"/>
      <c r="DY123" s="848"/>
      <c r="DZ123" s="849"/>
    </row>
    <row r="124" spans="1:130" s="226" customFormat="1" ht="26.25" customHeight="1" thickBot="1" x14ac:dyDescent="0.2">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455</v>
      </c>
      <c r="AB124" s="800"/>
      <c r="AC124" s="800"/>
      <c r="AD124" s="800"/>
      <c r="AE124" s="801"/>
      <c r="AF124" s="802" t="s">
        <v>461</v>
      </c>
      <c r="AG124" s="800"/>
      <c r="AH124" s="800"/>
      <c r="AI124" s="800"/>
      <c r="AJ124" s="801"/>
      <c r="AK124" s="802" t="s">
        <v>433</v>
      </c>
      <c r="AL124" s="800"/>
      <c r="AM124" s="800"/>
      <c r="AN124" s="800"/>
      <c r="AO124" s="801"/>
      <c r="AP124" s="847" t="s">
        <v>122</v>
      </c>
      <c r="AQ124" s="848"/>
      <c r="AR124" s="848"/>
      <c r="AS124" s="848"/>
      <c r="AT124" s="849"/>
      <c r="AU124" s="850" t="s">
        <v>476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457</v>
      </c>
      <c r="BW124" s="854"/>
      <c r="BX124" s="854"/>
      <c r="BY124" s="854"/>
      <c r="BZ124" s="854"/>
      <c r="CA124" s="854" t="s">
        <v>456</v>
      </c>
      <c r="CB124" s="854"/>
      <c r="CC124" s="854"/>
      <c r="CD124" s="854"/>
      <c r="CE124" s="854"/>
      <c r="CF124" s="744"/>
      <c r="CG124" s="745"/>
      <c r="CH124" s="745"/>
      <c r="CI124" s="745"/>
      <c r="CJ124" s="885"/>
      <c r="CK124" s="893"/>
      <c r="CL124" s="893"/>
      <c r="CM124" s="893"/>
      <c r="CN124" s="893"/>
      <c r="CO124" s="894"/>
      <c r="CP124" s="858" t="s">
        <v>477</v>
      </c>
      <c r="CQ124" s="859"/>
      <c r="CR124" s="859"/>
      <c r="CS124" s="859"/>
      <c r="CT124" s="859"/>
      <c r="CU124" s="859"/>
      <c r="CV124" s="859"/>
      <c r="CW124" s="859"/>
      <c r="CX124" s="859"/>
      <c r="CY124" s="859"/>
      <c r="CZ124" s="859"/>
      <c r="DA124" s="859"/>
      <c r="DB124" s="859"/>
      <c r="DC124" s="859"/>
      <c r="DD124" s="859"/>
      <c r="DE124" s="859"/>
      <c r="DF124" s="860"/>
      <c r="DG124" s="782">
        <v>466108</v>
      </c>
      <c r="DH124" s="783"/>
      <c r="DI124" s="783"/>
      <c r="DJ124" s="783"/>
      <c r="DK124" s="784"/>
      <c r="DL124" s="785">
        <v>451065</v>
      </c>
      <c r="DM124" s="783"/>
      <c r="DN124" s="783"/>
      <c r="DO124" s="783"/>
      <c r="DP124" s="784"/>
      <c r="DQ124" s="785" t="s">
        <v>454</v>
      </c>
      <c r="DR124" s="783"/>
      <c r="DS124" s="783"/>
      <c r="DT124" s="783"/>
      <c r="DU124" s="784"/>
      <c r="DV124" s="871" t="s">
        <v>433</v>
      </c>
      <c r="DW124" s="872"/>
      <c r="DX124" s="872"/>
      <c r="DY124" s="872"/>
      <c r="DZ124" s="873"/>
    </row>
    <row r="125" spans="1:130" s="226" customFormat="1" ht="26.25" customHeight="1" x14ac:dyDescent="0.15">
      <c r="A125" s="840"/>
      <c r="B125" s="841"/>
      <c r="C125" s="844" t="s">
        <v>462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433</v>
      </c>
      <c r="AB125" s="800"/>
      <c r="AC125" s="800"/>
      <c r="AD125" s="800"/>
      <c r="AE125" s="801"/>
      <c r="AF125" s="802" t="s">
        <v>456</v>
      </c>
      <c r="AG125" s="800"/>
      <c r="AH125" s="800"/>
      <c r="AI125" s="800"/>
      <c r="AJ125" s="801"/>
      <c r="AK125" s="802" t="s">
        <v>457</v>
      </c>
      <c r="AL125" s="800"/>
      <c r="AM125" s="800"/>
      <c r="AN125" s="800"/>
      <c r="AO125" s="801"/>
      <c r="AP125" s="847" t="s">
        <v>459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478</v>
      </c>
      <c r="CL125" s="875"/>
      <c r="CM125" s="875"/>
      <c r="CN125" s="875"/>
      <c r="CO125" s="876"/>
      <c r="CP125" s="883" t="s">
        <v>479</v>
      </c>
      <c r="CQ125" s="828"/>
      <c r="CR125" s="828"/>
      <c r="CS125" s="828"/>
      <c r="CT125" s="828"/>
      <c r="CU125" s="828"/>
      <c r="CV125" s="828"/>
      <c r="CW125" s="828"/>
      <c r="CX125" s="828"/>
      <c r="CY125" s="828"/>
      <c r="CZ125" s="828"/>
      <c r="DA125" s="828"/>
      <c r="DB125" s="828"/>
      <c r="DC125" s="828"/>
      <c r="DD125" s="828"/>
      <c r="DE125" s="828"/>
      <c r="DF125" s="829"/>
      <c r="DG125" s="884" t="s">
        <v>457</v>
      </c>
      <c r="DH125" s="865"/>
      <c r="DI125" s="865"/>
      <c r="DJ125" s="865"/>
      <c r="DK125" s="865"/>
      <c r="DL125" s="865" t="s">
        <v>455</v>
      </c>
      <c r="DM125" s="865"/>
      <c r="DN125" s="865"/>
      <c r="DO125" s="865"/>
      <c r="DP125" s="865"/>
      <c r="DQ125" s="865" t="s">
        <v>122</v>
      </c>
      <c r="DR125" s="865"/>
      <c r="DS125" s="865"/>
      <c r="DT125" s="865"/>
      <c r="DU125" s="865"/>
      <c r="DV125" s="866" t="s">
        <v>455</v>
      </c>
      <c r="DW125" s="866"/>
      <c r="DX125" s="866"/>
      <c r="DY125" s="866"/>
      <c r="DZ125" s="867"/>
    </row>
    <row r="126" spans="1:130" s="226" customFormat="1" ht="26.25" customHeight="1" thickBot="1" x14ac:dyDescent="0.2">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456</v>
      </c>
      <c r="AB126" s="800"/>
      <c r="AC126" s="800"/>
      <c r="AD126" s="800"/>
      <c r="AE126" s="801"/>
      <c r="AF126" s="802" t="s">
        <v>455</v>
      </c>
      <c r="AG126" s="800"/>
      <c r="AH126" s="800"/>
      <c r="AI126" s="800"/>
      <c r="AJ126" s="801"/>
      <c r="AK126" s="802" t="s">
        <v>433</v>
      </c>
      <c r="AL126" s="800"/>
      <c r="AM126" s="800"/>
      <c r="AN126" s="800"/>
      <c r="AO126" s="801"/>
      <c r="AP126" s="847" t="s">
        <v>456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480</v>
      </c>
      <c r="CQ126" s="770"/>
      <c r="CR126" s="770"/>
      <c r="CS126" s="770"/>
      <c r="CT126" s="770"/>
      <c r="CU126" s="770"/>
      <c r="CV126" s="770"/>
      <c r="CW126" s="770"/>
      <c r="CX126" s="770"/>
      <c r="CY126" s="770"/>
      <c r="CZ126" s="770"/>
      <c r="DA126" s="770"/>
      <c r="DB126" s="770"/>
      <c r="DC126" s="770"/>
      <c r="DD126" s="770"/>
      <c r="DE126" s="770"/>
      <c r="DF126" s="771"/>
      <c r="DG126" s="836" t="s">
        <v>459</v>
      </c>
      <c r="DH126" s="837"/>
      <c r="DI126" s="837"/>
      <c r="DJ126" s="837"/>
      <c r="DK126" s="837"/>
      <c r="DL126" s="837" t="s">
        <v>455</v>
      </c>
      <c r="DM126" s="837"/>
      <c r="DN126" s="837"/>
      <c r="DO126" s="837"/>
      <c r="DP126" s="837"/>
      <c r="DQ126" s="837" t="s">
        <v>455</v>
      </c>
      <c r="DR126" s="837"/>
      <c r="DS126" s="837"/>
      <c r="DT126" s="837"/>
      <c r="DU126" s="837"/>
      <c r="DV126" s="814" t="s">
        <v>433</v>
      </c>
      <c r="DW126" s="814"/>
      <c r="DX126" s="814"/>
      <c r="DY126" s="814"/>
      <c r="DZ126" s="815"/>
    </row>
    <row r="127" spans="1:130" s="226" customFormat="1" ht="26.25" customHeight="1" x14ac:dyDescent="0.15">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5562</v>
      </c>
      <c r="AB127" s="800"/>
      <c r="AC127" s="800"/>
      <c r="AD127" s="800"/>
      <c r="AE127" s="801"/>
      <c r="AF127" s="802">
        <v>4794</v>
      </c>
      <c r="AG127" s="800"/>
      <c r="AH127" s="800"/>
      <c r="AI127" s="800"/>
      <c r="AJ127" s="801"/>
      <c r="AK127" s="802">
        <v>3925</v>
      </c>
      <c r="AL127" s="800"/>
      <c r="AM127" s="800"/>
      <c r="AN127" s="800"/>
      <c r="AO127" s="801"/>
      <c r="AP127" s="847">
        <v>0.1</v>
      </c>
      <c r="AQ127" s="848"/>
      <c r="AR127" s="848"/>
      <c r="AS127" s="848"/>
      <c r="AT127" s="849"/>
      <c r="AU127" s="262"/>
      <c r="AV127" s="262"/>
      <c r="AW127" s="262"/>
      <c r="AX127" s="864" t="s">
        <v>482</v>
      </c>
      <c r="AY127" s="832"/>
      <c r="AZ127" s="832"/>
      <c r="BA127" s="832"/>
      <c r="BB127" s="832"/>
      <c r="BC127" s="832"/>
      <c r="BD127" s="832"/>
      <c r="BE127" s="833"/>
      <c r="BF127" s="831" t="s">
        <v>483</v>
      </c>
      <c r="BG127" s="832"/>
      <c r="BH127" s="832"/>
      <c r="BI127" s="832"/>
      <c r="BJ127" s="832"/>
      <c r="BK127" s="832"/>
      <c r="BL127" s="833"/>
      <c r="BM127" s="831" t="s">
        <v>484</v>
      </c>
      <c r="BN127" s="832"/>
      <c r="BO127" s="832"/>
      <c r="BP127" s="832"/>
      <c r="BQ127" s="832"/>
      <c r="BR127" s="832"/>
      <c r="BS127" s="833"/>
      <c r="BT127" s="831" t="s">
        <v>485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486</v>
      </c>
      <c r="CQ127" s="770"/>
      <c r="CR127" s="770"/>
      <c r="CS127" s="770"/>
      <c r="CT127" s="770"/>
      <c r="CU127" s="770"/>
      <c r="CV127" s="770"/>
      <c r="CW127" s="770"/>
      <c r="CX127" s="770"/>
      <c r="CY127" s="770"/>
      <c r="CZ127" s="770"/>
      <c r="DA127" s="770"/>
      <c r="DB127" s="770"/>
      <c r="DC127" s="770"/>
      <c r="DD127" s="770"/>
      <c r="DE127" s="770"/>
      <c r="DF127" s="771"/>
      <c r="DG127" s="836" t="s">
        <v>455</v>
      </c>
      <c r="DH127" s="837"/>
      <c r="DI127" s="837"/>
      <c r="DJ127" s="837"/>
      <c r="DK127" s="837"/>
      <c r="DL127" s="837" t="s">
        <v>457</v>
      </c>
      <c r="DM127" s="837"/>
      <c r="DN127" s="837"/>
      <c r="DO127" s="837"/>
      <c r="DP127" s="837"/>
      <c r="DQ127" s="837" t="s">
        <v>433</v>
      </c>
      <c r="DR127" s="837"/>
      <c r="DS127" s="837"/>
      <c r="DT127" s="837"/>
      <c r="DU127" s="837"/>
      <c r="DV127" s="814" t="s">
        <v>454</v>
      </c>
      <c r="DW127" s="814"/>
      <c r="DX127" s="814"/>
      <c r="DY127" s="814"/>
      <c r="DZ127" s="815"/>
    </row>
    <row r="128" spans="1:130" s="226" customFormat="1" ht="26.25" customHeight="1" thickBot="1" x14ac:dyDescent="0.2">
      <c r="A128" s="816" t="s">
        <v>487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488</v>
      </c>
      <c r="X128" s="818"/>
      <c r="Y128" s="818"/>
      <c r="Z128" s="819"/>
      <c r="AA128" s="820">
        <v>10369</v>
      </c>
      <c r="AB128" s="821"/>
      <c r="AC128" s="821"/>
      <c r="AD128" s="821"/>
      <c r="AE128" s="822"/>
      <c r="AF128" s="823">
        <v>3474</v>
      </c>
      <c r="AG128" s="821"/>
      <c r="AH128" s="821"/>
      <c r="AI128" s="821"/>
      <c r="AJ128" s="822"/>
      <c r="AK128" s="823">
        <v>925</v>
      </c>
      <c r="AL128" s="821"/>
      <c r="AM128" s="821"/>
      <c r="AN128" s="821"/>
      <c r="AO128" s="822"/>
      <c r="AP128" s="824"/>
      <c r="AQ128" s="825"/>
      <c r="AR128" s="825"/>
      <c r="AS128" s="825"/>
      <c r="AT128" s="826"/>
      <c r="AU128" s="262"/>
      <c r="AV128" s="262"/>
      <c r="AW128" s="262"/>
      <c r="AX128" s="827" t="s">
        <v>489</v>
      </c>
      <c r="AY128" s="828"/>
      <c r="AZ128" s="828"/>
      <c r="BA128" s="828"/>
      <c r="BB128" s="828"/>
      <c r="BC128" s="828"/>
      <c r="BD128" s="828"/>
      <c r="BE128" s="829"/>
      <c r="BF128" s="806" t="s">
        <v>433</v>
      </c>
      <c r="BG128" s="807"/>
      <c r="BH128" s="807"/>
      <c r="BI128" s="807"/>
      <c r="BJ128" s="807"/>
      <c r="BK128" s="807"/>
      <c r="BL128" s="830"/>
      <c r="BM128" s="806">
        <v>14.16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490</v>
      </c>
      <c r="CQ128" s="748"/>
      <c r="CR128" s="748"/>
      <c r="CS128" s="748"/>
      <c r="CT128" s="748"/>
      <c r="CU128" s="748"/>
      <c r="CV128" s="748"/>
      <c r="CW128" s="748"/>
      <c r="CX128" s="748"/>
      <c r="CY128" s="748"/>
      <c r="CZ128" s="748"/>
      <c r="DA128" s="748"/>
      <c r="DB128" s="748"/>
      <c r="DC128" s="748"/>
      <c r="DD128" s="748"/>
      <c r="DE128" s="748"/>
      <c r="DF128" s="749"/>
      <c r="DG128" s="810" t="s">
        <v>456</v>
      </c>
      <c r="DH128" s="811"/>
      <c r="DI128" s="811"/>
      <c r="DJ128" s="811"/>
      <c r="DK128" s="811"/>
      <c r="DL128" s="811" t="s">
        <v>456</v>
      </c>
      <c r="DM128" s="811"/>
      <c r="DN128" s="811"/>
      <c r="DO128" s="811"/>
      <c r="DP128" s="811"/>
      <c r="DQ128" s="811" t="s">
        <v>459</v>
      </c>
      <c r="DR128" s="811"/>
      <c r="DS128" s="811"/>
      <c r="DT128" s="811"/>
      <c r="DU128" s="811"/>
      <c r="DV128" s="812" t="s">
        <v>122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491</v>
      </c>
      <c r="X129" s="797"/>
      <c r="Y129" s="797"/>
      <c r="Z129" s="798"/>
      <c r="AA129" s="799">
        <v>6875715</v>
      </c>
      <c r="AB129" s="800"/>
      <c r="AC129" s="800"/>
      <c r="AD129" s="800"/>
      <c r="AE129" s="801"/>
      <c r="AF129" s="802">
        <v>6752862</v>
      </c>
      <c r="AG129" s="800"/>
      <c r="AH129" s="800"/>
      <c r="AI129" s="800"/>
      <c r="AJ129" s="801"/>
      <c r="AK129" s="802">
        <v>6677211</v>
      </c>
      <c r="AL129" s="800"/>
      <c r="AM129" s="800"/>
      <c r="AN129" s="800"/>
      <c r="AO129" s="801"/>
      <c r="AP129" s="803"/>
      <c r="AQ129" s="804"/>
      <c r="AR129" s="804"/>
      <c r="AS129" s="804"/>
      <c r="AT129" s="805"/>
      <c r="AU129" s="264"/>
      <c r="AV129" s="264"/>
      <c r="AW129" s="264"/>
      <c r="AX129" s="769" t="s">
        <v>492</v>
      </c>
      <c r="AY129" s="770"/>
      <c r="AZ129" s="770"/>
      <c r="BA129" s="770"/>
      <c r="BB129" s="770"/>
      <c r="BC129" s="770"/>
      <c r="BD129" s="770"/>
      <c r="BE129" s="771"/>
      <c r="BF129" s="789" t="s">
        <v>461</v>
      </c>
      <c r="BG129" s="790"/>
      <c r="BH129" s="790"/>
      <c r="BI129" s="790"/>
      <c r="BJ129" s="790"/>
      <c r="BK129" s="790"/>
      <c r="BL129" s="791"/>
      <c r="BM129" s="789">
        <v>19.16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929327</v>
      </c>
      <c r="AB130" s="800"/>
      <c r="AC130" s="800"/>
      <c r="AD130" s="800"/>
      <c r="AE130" s="801"/>
      <c r="AF130" s="802">
        <v>946880</v>
      </c>
      <c r="AG130" s="800"/>
      <c r="AH130" s="800"/>
      <c r="AI130" s="800"/>
      <c r="AJ130" s="801"/>
      <c r="AK130" s="802">
        <v>1020483</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5946388</v>
      </c>
      <c r="AB131" s="783"/>
      <c r="AC131" s="783"/>
      <c r="AD131" s="783"/>
      <c r="AE131" s="784"/>
      <c r="AF131" s="785">
        <v>5805982</v>
      </c>
      <c r="AG131" s="783"/>
      <c r="AH131" s="783"/>
      <c r="AI131" s="783"/>
      <c r="AJ131" s="784"/>
      <c r="AK131" s="785">
        <v>5656728</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t="s">
        <v>433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8.1181046380000002</v>
      </c>
      <c r="AB132" s="763"/>
      <c r="AC132" s="763"/>
      <c r="AD132" s="763"/>
      <c r="AE132" s="764"/>
      <c r="AF132" s="765">
        <v>6.5384804839999999</v>
      </c>
      <c r="AG132" s="763"/>
      <c r="AH132" s="763"/>
      <c r="AI132" s="763"/>
      <c r="AJ132" s="764"/>
      <c r="AK132" s="765">
        <v>6.4650801659999999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8.4</v>
      </c>
      <c r="AB133" s="742"/>
      <c r="AC133" s="742"/>
      <c r="AD133" s="742"/>
      <c r="AE133" s="743"/>
      <c r="AF133" s="741">
        <v>7</v>
      </c>
      <c r="AG133" s="742"/>
      <c r="AH133" s="742"/>
      <c r="AI133" s="742"/>
      <c r="AJ133" s="743"/>
      <c r="AK133" s="741">
        <v>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9VcmrVic25JFxvwFwj4PsP6nBPhkJkA0RurV1ougz0oraA4EjeiSZEathddSkDM4nIkrofv2q9WKCrQ2UBxTA==" saltValue="Y5WpM6OT9uDueDl7azf9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VdcNVIe6h7XCy6mkvPnpHXNSAylwvqUofKIpK/Geg8k/VpZWv1W0WcB5gUuV3La9k20VLPre31rEyITEZugMw==" saltValue="9HTNlMcwTZUFrs6IkEk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DqsgsAi4SRDSnWgBENq3MC/Ixb+7C1+Gfs6x4elHrntsfxKEeLzuZXQt2SiIf+M6vE6Y+PFFFJQrcx3ZYbUug==" saltValue="gvfQCVRmyAE4WQ/PpgSv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1589229</v>
      </c>
      <c r="AP9" s="292">
        <v>83935</v>
      </c>
      <c r="AQ9" s="293">
        <v>81245</v>
      </c>
      <c r="AR9" s="294">
        <v>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437019</v>
      </c>
      <c r="AP10" s="295">
        <v>23081</v>
      </c>
      <c r="AQ10" s="296">
        <v>9012</v>
      </c>
      <c r="AR10" s="297">
        <v>156.1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311427</v>
      </c>
      <c r="AP11" s="295">
        <v>16448</v>
      </c>
      <c r="AQ11" s="296">
        <v>11253</v>
      </c>
      <c r="AR11" s="297">
        <v>46.2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t="s">
        <v>513</v>
      </c>
      <c r="AP12" s="295" t="s">
        <v>513</v>
      </c>
      <c r="AQ12" s="296">
        <v>1349</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103165</v>
      </c>
      <c r="AP14" s="295">
        <v>5449</v>
      </c>
      <c r="AQ14" s="296">
        <v>5445</v>
      </c>
      <c r="AR14" s="297">
        <v>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72283</v>
      </c>
      <c r="AP15" s="295">
        <v>3818</v>
      </c>
      <c r="AQ15" s="296">
        <v>2659</v>
      </c>
      <c r="AR15" s="297">
        <v>43.6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-188910</v>
      </c>
      <c r="AP16" s="295">
        <v>-9977</v>
      </c>
      <c r="AQ16" s="296">
        <v>-8172</v>
      </c>
      <c r="AR16" s="297">
        <v>22.1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2324213</v>
      </c>
      <c r="AP17" s="295">
        <v>122753</v>
      </c>
      <c r="AQ17" s="296">
        <v>102791</v>
      </c>
      <c r="AR17" s="297">
        <v>19.399999999999999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9.77</v>
      </c>
      <c r="AP21" s="308">
        <v>9.44</v>
      </c>
      <c r="AQ21" s="309">
        <v>0.33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98.7</v>
      </c>
      <c r="AP22" s="313">
        <v>96.6</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1150692</v>
      </c>
      <c r="AP32" s="322">
        <v>60774</v>
      </c>
      <c r="AQ32" s="323">
        <v>53655</v>
      </c>
      <c r="AR32" s="324">
        <v>13.3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513</v>
      </c>
      <c r="AP34" s="322" t="s">
        <v>513</v>
      </c>
      <c r="AQ34" s="323">
        <v>68</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202739</v>
      </c>
      <c r="AP35" s="322">
        <v>10708</v>
      </c>
      <c r="AQ35" s="323">
        <v>21213</v>
      </c>
      <c r="AR35" s="324">
        <v>-49.5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21897</v>
      </c>
      <c r="AP36" s="322">
        <v>1156</v>
      </c>
      <c r="AQ36" s="323">
        <v>3939</v>
      </c>
      <c r="AR36" s="324">
        <v>-70.7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v>11629</v>
      </c>
      <c r="AP37" s="322">
        <v>614</v>
      </c>
      <c r="AQ37" s="323">
        <v>620</v>
      </c>
      <c r="AR37" s="324">
        <v>-1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v>163</v>
      </c>
      <c r="AP38" s="325">
        <v>9</v>
      </c>
      <c r="AQ38" s="326">
        <v>4</v>
      </c>
      <c r="AR38" s="314">
        <v>125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-925</v>
      </c>
      <c r="AP39" s="322">
        <v>-49</v>
      </c>
      <c r="AQ39" s="323">
        <v>-2084</v>
      </c>
      <c r="AR39" s="324">
        <v>-97.6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-1020483</v>
      </c>
      <c r="AP40" s="322">
        <v>-53897</v>
      </c>
      <c r="AQ40" s="323">
        <v>-53215</v>
      </c>
      <c r="AR40" s="324">
        <v>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365712</v>
      </c>
      <c r="AP41" s="322">
        <v>19315</v>
      </c>
      <c r="AQ41" s="323">
        <v>24200</v>
      </c>
      <c r="AR41" s="324">
        <v>-20.2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1479874</v>
      </c>
      <c r="AN51" s="344">
        <v>74643</v>
      </c>
      <c r="AO51" s="345">
        <v>-60.8</v>
      </c>
      <c r="AP51" s="346">
        <v>74444</v>
      </c>
      <c r="AQ51" s="347">
        <v>6.6</v>
      </c>
      <c r="AR51" s="348">
        <v>-67.400000000000006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760082</v>
      </c>
      <c r="AN52" s="352">
        <v>38338</v>
      </c>
      <c r="AO52" s="353">
        <v>-48.4</v>
      </c>
      <c r="AP52" s="354">
        <v>34175</v>
      </c>
      <c r="AQ52" s="355">
        <v>4.0999999999999996</v>
      </c>
      <c r="AR52" s="356">
        <v>-52.5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1803609</v>
      </c>
      <c r="AN53" s="344">
        <v>92228</v>
      </c>
      <c r="AO53" s="345">
        <v>23.6</v>
      </c>
      <c r="AP53" s="346">
        <v>85205</v>
      </c>
      <c r="AQ53" s="347">
        <v>14.5</v>
      </c>
      <c r="AR53" s="348">
        <v>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666425</v>
      </c>
      <c r="AN54" s="352">
        <v>34078</v>
      </c>
      <c r="AO54" s="353">
        <v>-11.1</v>
      </c>
      <c r="AP54" s="354">
        <v>38847</v>
      </c>
      <c r="AQ54" s="355">
        <v>13.7</v>
      </c>
      <c r="AR54" s="356">
        <v>-24.8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1638863</v>
      </c>
      <c r="AN55" s="344">
        <v>84565</v>
      </c>
      <c r="AO55" s="345">
        <v>-8.3000000000000007</v>
      </c>
      <c r="AP55" s="346">
        <v>77577</v>
      </c>
      <c r="AQ55" s="347">
        <v>-9</v>
      </c>
      <c r="AR55" s="348">
        <v>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897026</v>
      </c>
      <c r="AN56" s="352">
        <v>46286</v>
      </c>
      <c r="AO56" s="353">
        <v>35.799999999999997</v>
      </c>
      <c r="AP56" s="354">
        <v>40870</v>
      </c>
      <c r="AQ56" s="355">
        <v>5.2</v>
      </c>
      <c r="AR56" s="356">
        <v>30.6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1359386</v>
      </c>
      <c r="AN57" s="344">
        <v>70687</v>
      </c>
      <c r="AO57" s="345">
        <v>-16.399999999999999</v>
      </c>
      <c r="AP57" s="346">
        <v>115123</v>
      </c>
      <c r="AQ57" s="347">
        <v>48.4</v>
      </c>
      <c r="AR57" s="348">
        <v>-64.8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1128602</v>
      </c>
      <c r="AN58" s="352">
        <v>58687</v>
      </c>
      <c r="AO58" s="353">
        <v>26.8</v>
      </c>
      <c r="AP58" s="354">
        <v>46026</v>
      </c>
      <c r="AQ58" s="355">
        <v>12.6</v>
      </c>
      <c r="AR58" s="356">
        <v>14.2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1818767</v>
      </c>
      <c r="AN59" s="344">
        <v>96058</v>
      </c>
      <c r="AO59" s="345">
        <v>35.9</v>
      </c>
      <c r="AP59" s="346">
        <v>98899</v>
      </c>
      <c r="AQ59" s="347">
        <v>-14.1</v>
      </c>
      <c r="AR59" s="348">
        <v>50</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1398894</v>
      </c>
      <c r="AN60" s="352">
        <v>73883</v>
      </c>
      <c r="AO60" s="353">
        <v>25.9</v>
      </c>
      <c r="AP60" s="354">
        <v>43734</v>
      </c>
      <c r="AQ60" s="355">
        <v>-5</v>
      </c>
      <c r="AR60" s="356">
        <v>30.9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1620100</v>
      </c>
      <c r="AN61" s="359">
        <v>83636</v>
      </c>
      <c r="AO61" s="360">
        <v>-5.2</v>
      </c>
      <c r="AP61" s="361">
        <v>90250</v>
      </c>
      <c r="AQ61" s="362">
        <v>9.3000000000000007</v>
      </c>
      <c r="AR61" s="348">
        <v>-14.5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970206</v>
      </c>
      <c r="AN62" s="352">
        <v>50254</v>
      </c>
      <c r="AO62" s="353">
        <v>5.8</v>
      </c>
      <c r="AP62" s="354">
        <v>40730</v>
      </c>
      <c r="AQ62" s="355">
        <v>6.1</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7ndL3btBzVEu2Ujshfg9MkUlq7Gx59lomBtdmcuVOyw5sB9t5qT8fdZN/IzzibUXVo/2WMOBlzckvnq5NDapQ==" saltValue="9lUeBFu+AudXsOCcgJ+X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IqJfSyEYzsLlg/+DlTpjOpjqAeFGdL+Q2uVHh5mmB5Lrrn2snHgzYthVqBPairxBeIHAFeKZUobouxb7G0FrQ==" saltValue="3w68yB/Vplnhhw/YSSt0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ngWMo63MeNlIezr/OoO5Bfte8i/9GRtUySYf5tp7HniOEQN/HRTktqFEOhf3xGytQRanOS0/FQYrCptzdldEQ==" saltValue="7oJMMfvyxEln55kl+n/o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63.56</v>
      </c>
      <c r="G47" s="12">
        <v>62.64</v>
      </c>
      <c r="H47" s="12">
        <v>47.65</v>
      </c>
      <c r="I47" s="12">
        <v>49.15</v>
      </c>
      <c r="J47" s="13">
        <v>44.87</v>
      </c>
    </row>
    <row r="48" spans="2:10" ht="57.75" customHeight="1" x14ac:dyDescent="0.15">
      <c r="B48" s="14"/>
      <c r="C48" s="1176" t="s">
        <v>4</v>
      </c>
      <c r="D48" s="1176"/>
      <c r="E48" s="1177"/>
      <c r="F48" s="15">
        <v>7.06</v>
      </c>
      <c r="G48" s="16">
        <v>12.92</v>
      </c>
      <c r="H48" s="16">
        <v>7</v>
      </c>
      <c r="I48" s="16">
        <v>8.0299999999999994</v>
      </c>
      <c r="J48" s="17">
        <v>4.3499999999999996</v>
      </c>
    </row>
    <row r="49" spans="2:10" ht="57.75" customHeight="1" thickBot="1" x14ac:dyDescent="0.2">
      <c r="B49" s="18"/>
      <c r="C49" s="1178" t="s">
        <v>5</v>
      </c>
      <c r="D49" s="1178"/>
      <c r="E49" s="1179"/>
      <c r="F49" s="19" t="s">
        <v>561</v>
      </c>
      <c r="G49" s="20">
        <v>6.46</v>
      </c>
      <c r="H49" s="20" t="s">
        <v>562</v>
      </c>
      <c r="I49" s="20">
        <v>1.53</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t17HJMD2LuL3dsCoeKHTlwTOMlAp7Qv7nv6O6MRi3N7rexxZx1Sq2xUlcQVdvIimI5ns8LC0/jKoI5K3OLflA==" saltValue="l8qNOf8SISNB+J2ZmX2T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564</v>
      </c>
      <c r="D34" s="1186"/>
      <c r="E34" s="1187"/>
      <c r="F34" s="32">
        <v>9.26</v>
      </c>
      <c r="G34" s="33">
        <v>9.07</v>
      </c>
      <c r="H34" s="33">
        <v>8.3800000000000008</v>
      </c>
      <c r="I34" s="33">
        <v>7.96</v>
      </c>
      <c r="J34" s="34">
        <v>8.1300000000000008</v>
      </c>
      <c r="K34" s="22"/>
      <c r="L34" s="22"/>
      <c r="M34" s="22"/>
      <c r="N34" s="22"/>
      <c r="O34" s="22"/>
      <c r="P34" s="22"/>
    </row>
    <row r="35" spans="1:16" ht="39" customHeight="1" x14ac:dyDescent="0.15">
      <c r="A35" s="22"/>
      <c r="B35" s="35"/>
      <c r="C35" s="1180" t="s">
        <v>565</v>
      </c>
      <c r="D35" s="1181"/>
      <c r="E35" s="1182"/>
      <c r="F35" s="36">
        <v>7.49</v>
      </c>
      <c r="G35" s="37">
        <v>13.61</v>
      </c>
      <c r="H35" s="37">
        <v>7.81</v>
      </c>
      <c r="I35" s="37">
        <v>8.98</v>
      </c>
      <c r="J35" s="38">
        <v>5.44</v>
      </c>
      <c r="K35" s="22"/>
      <c r="L35" s="22"/>
      <c r="M35" s="22"/>
      <c r="N35" s="22"/>
      <c r="O35" s="22"/>
      <c r="P35" s="22"/>
    </row>
    <row r="36" spans="1:16" ht="39" customHeight="1" x14ac:dyDescent="0.15">
      <c r="A36" s="22"/>
      <c r="B36" s="35"/>
      <c r="C36" s="1180" t="s">
        <v>566</v>
      </c>
      <c r="D36" s="1181"/>
      <c r="E36" s="1182"/>
      <c r="F36" s="36">
        <v>0.35</v>
      </c>
      <c r="G36" s="37">
        <v>0.13</v>
      </c>
      <c r="H36" s="37">
        <v>0.14000000000000001</v>
      </c>
      <c r="I36" s="37">
        <v>0.85</v>
      </c>
      <c r="J36" s="38">
        <v>2.2200000000000002</v>
      </c>
      <c r="K36" s="22"/>
      <c r="L36" s="22"/>
      <c r="M36" s="22"/>
      <c r="N36" s="22"/>
      <c r="O36" s="22"/>
      <c r="P36" s="22"/>
    </row>
    <row r="37" spans="1:16" ht="39" customHeight="1" x14ac:dyDescent="0.15">
      <c r="A37" s="22"/>
      <c r="B37" s="35"/>
      <c r="C37" s="1180" t="s">
        <v>567</v>
      </c>
      <c r="D37" s="1181"/>
      <c r="E37" s="1182"/>
      <c r="F37" s="36">
        <v>0.12</v>
      </c>
      <c r="G37" s="37">
        <v>0.14000000000000001</v>
      </c>
      <c r="H37" s="37">
        <v>7.0000000000000007E-2</v>
      </c>
      <c r="I37" s="37">
        <v>0.02</v>
      </c>
      <c r="J37" s="38">
        <v>7.0000000000000007E-2</v>
      </c>
      <c r="K37" s="22"/>
      <c r="L37" s="22"/>
      <c r="M37" s="22"/>
      <c r="N37" s="22"/>
      <c r="O37" s="22"/>
      <c r="P37" s="22"/>
    </row>
    <row r="38" spans="1:16" ht="39" customHeight="1" x14ac:dyDescent="0.15">
      <c r="A38" s="22"/>
      <c r="B38" s="35"/>
      <c r="C38" s="1180" t="s">
        <v>568</v>
      </c>
      <c r="D38" s="1181"/>
      <c r="E38" s="1182"/>
      <c r="F38" s="36">
        <v>0.06</v>
      </c>
      <c r="G38" s="37">
        <v>0.03</v>
      </c>
      <c r="H38" s="37">
        <v>0.04</v>
      </c>
      <c r="I38" s="37">
        <v>0.11</v>
      </c>
      <c r="J38" s="38">
        <v>7.0000000000000007E-2</v>
      </c>
      <c r="K38" s="22"/>
      <c r="L38" s="22"/>
      <c r="M38" s="22"/>
      <c r="N38" s="22"/>
      <c r="O38" s="22"/>
      <c r="P38" s="22"/>
    </row>
    <row r="39" spans="1:16" ht="39" customHeight="1" x14ac:dyDescent="0.15">
      <c r="A39" s="22"/>
      <c r="B39" s="35"/>
      <c r="C39" s="1180" t="s">
        <v>569</v>
      </c>
      <c r="D39" s="1181"/>
      <c r="E39" s="1182"/>
      <c r="F39" s="36">
        <v>0.04</v>
      </c>
      <c r="G39" s="37">
        <v>0.02</v>
      </c>
      <c r="H39" s="37">
        <v>0.02</v>
      </c>
      <c r="I39" s="37">
        <v>0.02</v>
      </c>
      <c r="J39" s="38">
        <v>0.02</v>
      </c>
      <c r="K39" s="22"/>
      <c r="L39" s="22"/>
      <c r="M39" s="22"/>
      <c r="N39" s="22"/>
      <c r="O39" s="22"/>
      <c r="P39" s="22"/>
    </row>
    <row r="40" spans="1:16" ht="39" customHeight="1" x14ac:dyDescent="0.15">
      <c r="A40" s="22"/>
      <c r="B40" s="35"/>
      <c r="C40" s="1180" t="s">
        <v>570</v>
      </c>
      <c r="D40" s="1181"/>
      <c r="E40" s="1182"/>
      <c r="F40" s="36">
        <v>0.73</v>
      </c>
      <c r="G40" s="37">
        <v>1.73</v>
      </c>
      <c r="H40" s="37">
        <v>1.1399999999999999</v>
      </c>
      <c r="I40" s="37">
        <v>1.31</v>
      </c>
      <c r="J40" s="38">
        <v>0.01</v>
      </c>
      <c r="K40" s="22"/>
      <c r="L40" s="22"/>
      <c r="M40" s="22"/>
      <c r="N40" s="22"/>
      <c r="O40" s="22"/>
      <c r="P40" s="22"/>
    </row>
    <row r="41" spans="1:16" ht="39" customHeight="1" x14ac:dyDescent="0.15">
      <c r="A41" s="22"/>
      <c r="B41" s="35"/>
      <c r="C41" s="1180" t="s">
        <v>571</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572</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573</v>
      </c>
      <c r="D43" s="1184"/>
      <c r="E43" s="1185"/>
      <c r="F43" s="41">
        <v>0.2</v>
      </c>
      <c r="G43" s="42">
        <v>0.2</v>
      </c>
      <c r="H43" s="42">
        <v>0.2</v>
      </c>
      <c r="I43" s="42">
        <v>0.53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ZDBKwq9v/3g15DUhT3ztl+7+MPR0Hd9DWCLTfKtp6WvpSvSiWFRTl4MCyqN6ZBat9pHINE0SzxIhp/XlKLpmg==" saltValue="HgDGEYg8v4rBiAmDGNMe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1012</v>
      </c>
      <c r="L45" s="60">
        <v>1013</v>
      </c>
      <c r="M45" s="60">
        <v>1181</v>
      </c>
      <c r="N45" s="60">
        <v>1075</v>
      </c>
      <c r="O45" s="61">
        <v>1151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98"/>
      <c r="C48" s="1199"/>
      <c r="D48" s="62"/>
      <c r="E48" s="1190" t="s">
        <v>15</v>
      </c>
      <c r="F48" s="1190"/>
      <c r="G48" s="1190"/>
      <c r="H48" s="1190"/>
      <c r="I48" s="1190"/>
      <c r="J48" s="1191"/>
      <c r="K48" s="63">
        <v>209</v>
      </c>
      <c r="L48" s="64">
        <v>204</v>
      </c>
      <c r="M48" s="64">
        <v>196</v>
      </c>
      <c r="N48" s="64">
        <v>211</v>
      </c>
      <c r="O48" s="65">
        <v>203</v>
      </c>
      <c r="P48" s="48"/>
      <c r="Q48" s="48"/>
      <c r="R48" s="48"/>
      <c r="S48" s="48"/>
      <c r="T48" s="48"/>
      <c r="U48" s="48"/>
    </row>
    <row r="49" spans="1:21" ht="30.75" customHeight="1" x14ac:dyDescent="0.15">
      <c r="A49" s="48"/>
      <c r="B49" s="1198"/>
      <c r="C49" s="1199"/>
      <c r="D49" s="62"/>
      <c r="E49" s="1190" t="s">
        <v>16</v>
      </c>
      <c r="F49" s="1190"/>
      <c r="G49" s="1190"/>
      <c r="H49" s="1190"/>
      <c r="I49" s="1190"/>
      <c r="J49" s="1191"/>
      <c r="K49" s="63">
        <v>40</v>
      </c>
      <c r="L49" s="64">
        <v>36</v>
      </c>
      <c r="M49" s="64">
        <v>32</v>
      </c>
      <c r="N49" s="64">
        <v>31</v>
      </c>
      <c r="O49" s="65">
        <v>22</v>
      </c>
      <c r="P49" s="48"/>
      <c r="Q49" s="48"/>
      <c r="R49" s="48"/>
      <c r="S49" s="48"/>
      <c r="T49" s="48"/>
      <c r="U49" s="48"/>
    </row>
    <row r="50" spans="1:21" ht="30.75" customHeight="1" x14ac:dyDescent="0.15">
      <c r="A50" s="48"/>
      <c r="B50" s="1198"/>
      <c r="C50" s="1199"/>
      <c r="D50" s="62"/>
      <c r="E50" s="1190" t="s">
        <v>17</v>
      </c>
      <c r="F50" s="1190"/>
      <c r="G50" s="1190"/>
      <c r="H50" s="1190"/>
      <c r="I50" s="1190"/>
      <c r="J50" s="1191"/>
      <c r="K50" s="63">
        <v>152</v>
      </c>
      <c r="L50" s="64">
        <v>57</v>
      </c>
      <c r="M50" s="64">
        <v>13</v>
      </c>
      <c r="N50" s="64">
        <v>12</v>
      </c>
      <c r="O50" s="65">
        <v>12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513</v>
      </c>
      <c r="L51" s="64" t="s">
        <v>513</v>
      </c>
      <c r="M51" s="64" t="s">
        <v>513</v>
      </c>
      <c r="N51" s="64" t="s">
        <v>513</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774</v>
      </c>
      <c r="L52" s="64">
        <v>937</v>
      </c>
      <c r="M52" s="64">
        <v>939</v>
      </c>
      <c r="N52" s="64">
        <v>950</v>
      </c>
      <c r="O52" s="65">
        <v>1021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639</v>
      </c>
      <c r="L53" s="69">
        <v>373</v>
      </c>
      <c r="M53" s="69">
        <v>483</v>
      </c>
      <c r="N53" s="69">
        <v>379</v>
      </c>
      <c r="O53" s="70">
        <v>367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kMhCLyX5MlWUF2TXZAchcQJM9rQXseuFQihOTjRI4iAUqo6NWCP81iF3nz3DRGi0/mJv3RW7mw0IBG75MwwLQ==" saltValue="2f88gAM8RbyZCqCx8zif2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16" t="s">
        <v>24</v>
      </c>
      <c r="C41" s="1217"/>
      <c r="D41" s="81"/>
      <c r="E41" s="1218" t="s">
        <v>25</v>
      </c>
      <c r="F41" s="1218"/>
      <c r="G41" s="1218"/>
      <c r="H41" s="1219"/>
      <c r="I41" s="82">
        <v>11183</v>
      </c>
      <c r="J41" s="83">
        <v>11644</v>
      </c>
      <c r="K41" s="83">
        <v>12355</v>
      </c>
      <c r="L41" s="83">
        <v>12210</v>
      </c>
      <c r="M41" s="84">
        <v>12584</v>
      </c>
    </row>
    <row r="42" spans="2:13" ht="27.75" customHeight="1" x14ac:dyDescent="0.15">
      <c r="B42" s="1206"/>
      <c r="C42" s="1207"/>
      <c r="D42" s="85"/>
      <c r="E42" s="1210" t="s">
        <v>26</v>
      </c>
      <c r="F42" s="1210"/>
      <c r="G42" s="1210"/>
      <c r="H42" s="1211"/>
      <c r="I42" s="86">
        <v>208</v>
      </c>
      <c r="J42" s="87">
        <v>185</v>
      </c>
      <c r="K42" s="87">
        <v>172</v>
      </c>
      <c r="L42" s="87">
        <v>167</v>
      </c>
      <c r="M42" s="88">
        <v>148</v>
      </c>
    </row>
    <row r="43" spans="2:13" ht="27.75" customHeight="1" x14ac:dyDescent="0.15">
      <c r="B43" s="1206"/>
      <c r="C43" s="1207"/>
      <c r="D43" s="85"/>
      <c r="E43" s="1210" t="s">
        <v>27</v>
      </c>
      <c r="F43" s="1210"/>
      <c r="G43" s="1210"/>
      <c r="H43" s="1211"/>
      <c r="I43" s="86">
        <v>2338</v>
      </c>
      <c r="J43" s="87">
        <v>2161</v>
      </c>
      <c r="K43" s="87">
        <v>1984</v>
      </c>
      <c r="L43" s="87">
        <v>1904</v>
      </c>
      <c r="M43" s="88">
        <v>1586</v>
      </c>
    </row>
    <row r="44" spans="2:13" ht="27.75" customHeight="1" x14ac:dyDescent="0.15">
      <c r="B44" s="1206"/>
      <c r="C44" s="1207"/>
      <c r="D44" s="85"/>
      <c r="E44" s="1210" t="s">
        <v>28</v>
      </c>
      <c r="F44" s="1210"/>
      <c r="G44" s="1210"/>
      <c r="H44" s="1211"/>
      <c r="I44" s="86">
        <v>251</v>
      </c>
      <c r="J44" s="87">
        <v>250</v>
      </c>
      <c r="K44" s="87">
        <v>211</v>
      </c>
      <c r="L44" s="87">
        <v>181</v>
      </c>
      <c r="M44" s="88">
        <v>163</v>
      </c>
    </row>
    <row r="45" spans="2:13" ht="27.75" customHeight="1" x14ac:dyDescent="0.15">
      <c r="B45" s="1206"/>
      <c r="C45" s="1207"/>
      <c r="D45" s="85"/>
      <c r="E45" s="1210" t="s">
        <v>29</v>
      </c>
      <c r="F45" s="1210"/>
      <c r="G45" s="1210"/>
      <c r="H45" s="1211"/>
      <c r="I45" s="86">
        <v>2113</v>
      </c>
      <c r="J45" s="87">
        <v>1973</v>
      </c>
      <c r="K45" s="87">
        <v>1908</v>
      </c>
      <c r="L45" s="87">
        <v>1939</v>
      </c>
      <c r="M45" s="88">
        <v>1710</v>
      </c>
    </row>
    <row r="46" spans="2:13" ht="27.75" customHeight="1" x14ac:dyDescent="0.15">
      <c r="B46" s="1206"/>
      <c r="C46" s="1207"/>
      <c r="D46" s="89"/>
      <c r="E46" s="1210" t="s">
        <v>30</v>
      </c>
      <c r="F46" s="1210"/>
      <c r="G46" s="1210"/>
      <c r="H46" s="1211"/>
      <c r="I46" s="86" t="s">
        <v>513</v>
      </c>
      <c r="J46" s="87" t="s">
        <v>513</v>
      </c>
      <c r="K46" s="87" t="s">
        <v>513</v>
      </c>
      <c r="L46" s="87" t="s">
        <v>513</v>
      </c>
      <c r="M46" s="88" t="s">
        <v>513</v>
      </c>
    </row>
    <row r="47" spans="2:13" ht="27.75" customHeight="1" x14ac:dyDescent="0.15">
      <c r="B47" s="1206"/>
      <c r="C47" s="1207"/>
      <c r="D47" s="90"/>
      <c r="E47" s="1220" t="s">
        <v>31</v>
      </c>
      <c r="F47" s="1221"/>
      <c r="G47" s="1221"/>
      <c r="H47" s="1222"/>
      <c r="I47" s="86" t="s">
        <v>513</v>
      </c>
      <c r="J47" s="87" t="s">
        <v>513</v>
      </c>
      <c r="K47" s="87" t="s">
        <v>513</v>
      </c>
      <c r="L47" s="87" t="s">
        <v>513</v>
      </c>
      <c r="M47" s="88" t="s">
        <v>513</v>
      </c>
    </row>
    <row r="48" spans="2:13" ht="27.75" customHeight="1" x14ac:dyDescent="0.15">
      <c r="B48" s="1206"/>
      <c r="C48" s="1207"/>
      <c r="D48" s="85"/>
      <c r="E48" s="1210" t="s">
        <v>32</v>
      </c>
      <c r="F48" s="1210"/>
      <c r="G48" s="1210"/>
      <c r="H48" s="1211"/>
      <c r="I48" s="86" t="s">
        <v>513</v>
      </c>
      <c r="J48" s="87" t="s">
        <v>513</v>
      </c>
      <c r="K48" s="87" t="s">
        <v>513</v>
      </c>
      <c r="L48" s="87" t="s">
        <v>513</v>
      </c>
      <c r="M48" s="88" t="s">
        <v>513</v>
      </c>
    </row>
    <row r="49" spans="2:13" ht="27.75" customHeight="1" x14ac:dyDescent="0.15">
      <c r="B49" s="1208"/>
      <c r="C49" s="1209"/>
      <c r="D49" s="85"/>
      <c r="E49" s="1210" t="s">
        <v>33</v>
      </c>
      <c r="F49" s="1210"/>
      <c r="G49" s="1210"/>
      <c r="H49" s="1211"/>
      <c r="I49" s="86" t="s">
        <v>513</v>
      </c>
      <c r="J49" s="87" t="s">
        <v>513</v>
      </c>
      <c r="K49" s="87" t="s">
        <v>513</v>
      </c>
      <c r="L49" s="87" t="s">
        <v>513</v>
      </c>
      <c r="M49" s="88" t="s">
        <v>513</v>
      </c>
    </row>
    <row r="50" spans="2:13" ht="27.75" customHeight="1" x14ac:dyDescent="0.15">
      <c r="B50" s="1204" t="s">
        <v>34</v>
      </c>
      <c r="C50" s="1205"/>
      <c r="D50" s="91"/>
      <c r="E50" s="1210" t="s">
        <v>35</v>
      </c>
      <c r="F50" s="1210"/>
      <c r="G50" s="1210"/>
      <c r="H50" s="1211"/>
      <c r="I50" s="86">
        <v>6268</v>
      </c>
      <c r="J50" s="87">
        <v>6648</v>
      </c>
      <c r="K50" s="87">
        <v>6674</v>
      </c>
      <c r="L50" s="87">
        <v>6845</v>
      </c>
      <c r="M50" s="88">
        <v>6882</v>
      </c>
    </row>
    <row r="51" spans="2:13" ht="27.75" customHeight="1" x14ac:dyDescent="0.15">
      <c r="B51" s="1206"/>
      <c r="C51" s="1207"/>
      <c r="D51" s="85"/>
      <c r="E51" s="1210" t="s">
        <v>36</v>
      </c>
      <c r="F51" s="1210"/>
      <c r="G51" s="1210"/>
      <c r="H51" s="1211"/>
      <c r="I51" s="86">
        <v>18</v>
      </c>
      <c r="J51" s="87">
        <v>25</v>
      </c>
      <c r="K51" s="87">
        <v>29</v>
      </c>
      <c r="L51" s="87">
        <v>21</v>
      </c>
      <c r="M51" s="88">
        <v>11</v>
      </c>
    </row>
    <row r="52" spans="2:13" ht="27.75" customHeight="1" x14ac:dyDescent="0.15">
      <c r="B52" s="1208"/>
      <c r="C52" s="1209"/>
      <c r="D52" s="85"/>
      <c r="E52" s="1210" t="s">
        <v>37</v>
      </c>
      <c r="F52" s="1210"/>
      <c r="G52" s="1210"/>
      <c r="H52" s="1211"/>
      <c r="I52" s="86">
        <v>9579</v>
      </c>
      <c r="J52" s="87">
        <v>10024</v>
      </c>
      <c r="K52" s="87">
        <v>10831</v>
      </c>
      <c r="L52" s="87">
        <v>10719</v>
      </c>
      <c r="M52" s="88">
        <v>11225</v>
      </c>
    </row>
    <row r="53" spans="2:13" ht="27.75" customHeight="1" thickBot="1" x14ac:dyDescent="0.2">
      <c r="B53" s="1212" t="s">
        <v>38</v>
      </c>
      <c r="C53" s="1213"/>
      <c r="D53" s="92"/>
      <c r="E53" s="1214" t="s">
        <v>39</v>
      </c>
      <c r="F53" s="1214"/>
      <c r="G53" s="1214"/>
      <c r="H53" s="1215"/>
      <c r="I53" s="93">
        <v>228</v>
      </c>
      <c r="J53" s="94">
        <v>-485</v>
      </c>
      <c r="K53" s="94">
        <v>-905</v>
      </c>
      <c r="L53" s="94">
        <v>-1185</v>
      </c>
      <c r="M53" s="95">
        <v>-1928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uc8uqswv2jaZyOIsMjTQ59LPLBFaxk9oP3XU+fXMdq6A6Tg+MS342Wi/c8wm2I6tXMBEwyE2gFBCQkIflKm9Q==" saltValue="5OalVaj2vBJIarZ7KGSi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3277</v>
      </c>
      <c r="G55" s="107">
        <v>3319</v>
      </c>
      <c r="H55" s="108">
        <v>2996</v>
      </c>
    </row>
    <row r="56" spans="2:8" ht="52.5" customHeight="1" x14ac:dyDescent="0.15">
      <c r="B56" s="109"/>
      <c r="C56" s="1233" t="s">
        <v>43</v>
      </c>
      <c r="D56" s="1233"/>
      <c r="E56" s="1234"/>
      <c r="F56" s="110">
        <v>930</v>
      </c>
      <c r="G56" s="110">
        <v>932</v>
      </c>
      <c r="H56" s="111">
        <v>1203</v>
      </c>
    </row>
    <row r="57" spans="2:8" ht="53.25" customHeight="1" x14ac:dyDescent="0.15">
      <c r="B57" s="109"/>
      <c r="C57" s="1235" t="s">
        <v>44</v>
      </c>
      <c r="D57" s="1235"/>
      <c r="E57" s="1236"/>
      <c r="F57" s="112">
        <v>2841</v>
      </c>
      <c r="G57" s="112">
        <v>2972</v>
      </c>
      <c r="H57" s="113">
        <v>3053</v>
      </c>
    </row>
    <row r="58" spans="2:8" ht="45.75" customHeight="1" x14ac:dyDescent="0.15">
      <c r="B58" s="114"/>
      <c r="C58" s="1223" t="s">
        <v>593</v>
      </c>
      <c r="D58" s="1224"/>
      <c r="E58" s="1225"/>
      <c r="F58" s="115">
        <v>1026</v>
      </c>
      <c r="G58" s="115">
        <v>1137</v>
      </c>
      <c r="H58" s="116">
        <v>1130</v>
      </c>
    </row>
    <row r="59" spans="2:8" ht="45.75" customHeight="1" x14ac:dyDescent="0.15">
      <c r="B59" s="114"/>
      <c r="C59" s="1223" t="s">
        <v>594</v>
      </c>
      <c r="D59" s="1224"/>
      <c r="E59" s="1225"/>
      <c r="F59" s="115">
        <v>1107</v>
      </c>
      <c r="G59" s="115">
        <v>1089</v>
      </c>
      <c r="H59" s="116">
        <v>1065</v>
      </c>
    </row>
    <row r="60" spans="2:8" ht="45.75" customHeight="1" x14ac:dyDescent="0.15">
      <c r="B60" s="114"/>
      <c r="C60" s="1223" t="s">
        <v>595</v>
      </c>
      <c r="D60" s="1224"/>
      <c r="E60" s="1225"/>
      <c r="F60" s="115">
        <v>570</v>
      </c>
      <c r="G60" s="115">
        <v>577</v>
      </c>
      <c r="H60" s="116">
        <v>666</v>
      </c>
    </row>
    <row r="61" spans="2:8" ht="45.75" customHeight="1" x14ac:dyDescent="0.15">
      <c r="B61" s="114"/>
      <c r="C61" s="1223" t="s">
        <v>597</v>
      </c>
      <c r="D61" s="1224"/>
      <c r="E61" s="1225"/>
      <c r="F61" s="115">
        <v>20</v>
      </c>
      <c r="G61" s="115">
        <v>50</v>
      </c>
      <c r="H61" s="116">
        <v>50</v>
      </c>
    </row>
    <row r="62" spans="2:8" ht="45.75" customHeight="1" thickBot="1" x14ac:dyDescent="0.2">
      <c r="B62" s="117"/>
      <c r="C62" s="1226" t="s">
        <v>598</v>
      </c>
      <c r="D62" s="1227"/>
      <c r="E62" s="1228"/>
      <c r="F62" s="118">
        <v>37</v>
      </c>
      <c r="G62" s="118">
        <v>40</v>
      </c>
      <c r="H62" s="119">
        <v>44</v>
      </c>
    </row>
    <row r="63" spans="2:8" ht="52.5" customHeight="1" thickBot="1" x14ac:dyDescent="0.2">
      <c r="B63" s="120"/>
      <c r="C63" s="1229" t="s">
        <v>45</v>
      </c>
      <c r="D63" s="1229"/>
      <c r="E63" s="1230"/>
      <c r="F63" s="121">
        <v>7047</v>
      </c>
      <c r="G63" s="121">
        <v>7222</v>
      </c>
      <c r="H63" s="122">
        <v>7252</v>
      </c>
    </row>
    <row r="64" spans="2:8" ht="15" customHeight="1" x14ac:dyDescent="0.15"/>
    <row r="65" ht="0" hidden="1" customHeight="1" x14ac:dyDescent="0.15"/>
    <row r="66" ht="0" hidden="1" customHeight="1" x14ac:dyDescent="0.15"/>
  </sheetData>
  <sheetProtection algorithmName="SHA-512" hashValue="ByN5Axzuc3p+3KPSMAQVPLPnOjF4GC5ykJoW4AYFjyD68O9h49uhsbo7vZB20LfsLy7WmwZESHQrn+1CMabMBA==" saltValue="G5Z6CnT+TZkUSdJHEUdi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74643</v>
      </c>
      <c r="E3" s="141"/>
      <c r="F3" s="142">
        <v>74444</v>
      </c>
      <c r="G3" s="143"/>
      <c r="H3" s="144"/>
    </row>
    <row r="4" spans="1:8" x14ac:dyDescent="0.15">
      <c r="A4" s="145"/>
      <c r="B4" s="146"/>
      <c r="C4" s="147"/>
      <c r="D4" s="148">
        <v>38338</v>
      </c>
      <c r="E4" s="149"/>
      <c r="F4" s="150">
        <v>34175</v>
      </c>
      <c r="G4" s="151"/>
      <c r="H4" s="152"/>
    </row>
    <row r="5" spans="1:8" x14ac:dyDescent="0.15">
      <c r="A5" s="133" t="s">
        <v>548</v>
      </c>
      <c r="B5" s="138"/>
      <c r="C5" s="139"/>
      <c r="D5" s="140">
        <v>92228</v>
      </c>
      <c r="E5" s="141"/>
      <c r="F5" s="142">
        <v>85205</v>
      </c>
      <c r="G5" s="143"/>
      <c r="H5" s="144"/>
    </row>
    <row r="6" spans="1:8" x14ac:dyDescent="0.15">
      <c r="A6" s="145"/>
      <c r="B6" s="146"/>
      <c r="C6" s="147"/>
      <c r="D6" s="148">
        <v>34078</v>
      </c>
      <c r="E6" s="149"/>
      <c r="F6" s="150">
        <v>38847</v>
      </c>
      <c r="G6" s="151"/>
      <c r="H6" s="152"/>
    </row>
    <row r="7" spans="1:8" x14ac:dyDescent="0.15">
      <c r="A7" s="133" t="s">
        <v>549</v>
      </c>
      <c r="B7" s="138"/>
      <c r="C7" s="139"/>
      <c r="D7" s="140">
        <v>84565</v>
      </c>
      <c r="E7" s="141"/>
      <c r="F7" s="142">
        <v>77577</v>
      </c>
      <c r="G7" s="143"/>
      <c r="H7" s="144"/>
    </row>
    <row r="8" spans="1:8" x14ac:dyDescent="0.15">
      <c r="A8" s="145"/>
      <c r="B8" s="146"/>
      <c r="C8" s="147"/>
      <c r="D8" s="148">
        <v>46286</v>
      </c>
      <c r="E8" s="149"/>
      <c r="F8" s="150">
        <v>40870</v>
      </c>
      <c r="G8" s="151"/>
      <c r="H8" s="152"/>
    </row>
    <row r="9" spans="1:8" x14ac:dyDescent="0.15">
      <c r="A9" s="133" t="s">
        <v>550</v>
      </c>
      <c r="B9" s="138"/>
      <c r="C9" s="139"/>
      <c r="D9" s="140">
        <v>70687</v>
      </c>
      <c r="E9" s="141"/>
      <c r="F9" s="142">
        <v>115123</v>
      </c>
      <c r="G9" s="143"/>
      <c r="H9" s="144"/>
    </row>
    <row r="10" spans="1:8" x14ac:dyDescent="0.15">
      <c r="A10" s="145"/>
      <c r="B10" s="146"/>
      <c r="C10" s="147"/>
      <c r="D10" s="148">
        <v>58687</v>
      </c>
      <c r="E10" s="149"/>
      <c r="F10" s="150">
        <v>46026</v>
      </c>
      <c r="G10" s="151"/>
      <c r="H10" s="152"/>
    </row>
    <row r="11" spans="1:8" x14ac:dyDescent="0.15">
      <c r="A11" s="133" t="s">
        <v>551</v>
      </c>
      <c r="B11" s="138"/>
      <c r="C11" s="139"/>
      <c r="D11" s="140">
        <v>96058</v>
      </c>
      <c r="E11" s="141"/>
      <c r="F11" s="142">
        <v>98899</v>
      </c>
      <c r="G11" s="143"/>
      <c r="H11" s="144"/>
    </row>
    <row r="12" spans="1:8" x14ac:dyDescent="0.15">
      <c r="A12" s="145"/>
      <c r="B12" s="146"/>
      <c r="C12" s="153"/>
      <c r="D12" s="148">
        <v>73883</v>
      </c>
      <c r="E12" s="149"/>
      <c r="F12" s="150">
        <v>43734</v>
      </c>
      <c r="G12" s="151"/>
      <c r="H12" s="152"/>
    </row>
    <row r="13" spans="1:8" x14ac:dyDescent="0.15">
      <c r="A13" s="133"/>
      <c r="B13" s="138"/>
      <c r="C13" s="154"/>
      <c r="D13" s="155">
        <v>83636</v>
      </c>
      <c r="E13" s="156"/>
      <c r="F13" s="157">
        <v>90250</v>
      </c>
      <c r="G13" s="158"/>
      <c r="H13" s="144"/>
    </row>
    <row r="14" spans="1:8" x14ac:dyDescent="0.15">
      <c r="A14" s="145"/>
      <c r="B14" s="146"/>
      <c r="C14" s="147"/>
      <c r="D14" s="148">
        <v>50254</v>
      </c>
      <c r="E14" s="149"/>
      <c r="F14" s="150">
        <v>40730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7.06</v>
      </c>
      <c r="C19" s="159">
        <f>ROUND(VALUE(SUBSTITUTE(実質収支比率等に係る経年分析!G$48,"▲","-")),2)</f>
        <v>12.92</v>
      </c>
      <c r="D19" s="159">
        <f>ROUND(VALUE(SUBSTITUTE(実質収支比率等に係る経年分析!H$48,"▲","-")),2)</f>
        <v>7</v>
      </c>
      <c r="E19" s="159">
        <f>ROUND(VALUE(SUBSTITUTE(実質収支比率等に係る経年分析!I$48,"▲","-")),2)</f>
        <v>8.0299999999999994</v>
      </c>
      <c r="F19" s="159">
        <f>ROUND(VALUE(SUBSTITUTE(実質収支比率等に係る経年分析!J$48,"▲","-")),2)</f>
        <v>4.3499999999999996</v>
      </c>
    </row>
    <row r="20" spans="1:11" x14ac:dyDescent="0.15">
      <c r="A20" s="159" t="s">
        <v>49</v>
      </c>
      <c r="B20" s="159">
        <f>ROUND(VALUE(SUBSTITUTE(実質収支比率等に係る経年分析!F$47,"▲","-")),2)</f>
        <v>63.56</v>
      </c>
      <c r="C20" s="159">
        <f>ROUND(VALUE(SUBSTITUTE(実質収支比率等に係る経年分析!G$47,"▲","-")),2)</f>
        <v>62.64</v>
      </c>
      <c r="D20" s="159">
        <f>ROUND(VALUE(SUBSTITUTE(実質収支比率等に係る経年分析!H$47,"▲","-")),2)</f>
        <v>47.65</v>
      </c>
      <c r="E20" s="159">
        <f>ROUND(VALUE(SUBSTITUTE(実質収支比率等に係る経年分析!I$47,"▲","-")),2)</f>
        <v>49.15</v>
      </c>
      <c r="F20" s="159">
        <f>ROUND(VALUE(SUBSTITUTE(実質収支比率等に係る経年分析!J$47,"▲","-")),2)</f>
        <v>44.87</v>
      </c>
    </row>
    <row r="21" spans="1:11" x14ac:dyDescent="0.15">
      <c r="A21" s="159" t="s">
        <v>50</v>
      </c>
      <c r="B21" s="159">
        <f>IF(ISNUMBER(VALUE(SUBSTITUTE(実質収支比率等に係る経年分析!F$49,"▲","-"))),ROUND(VALUE(SUBSTITUTE(実質収支比率等に係る経年分析!F$49,"▲","-")),2),NA())</f>
        <v>-0.32</v>
      </c>
      <c r="C21" s="159">
        <f>IF(ISNUMBER(VALUE(SUBSTITUTE(実質収支比率等に係る経年分析!G$49,"▲","-"))),ROUND(VALUE(SUBSTITUTE(実質収支比率等に係る経年分析!G$49,"▲","-")),2),NA())</f>
        <v>6.46</v>
      </c>
      <c r="D21" s="159">
        <f>IF(ISNUMBER(VALUE(SUBSTITUTE(実質収支比率等に係る経年分析!H$49,"▲","-"))),ROUND(VALUE(SUBSTITUTE(実質収支比率等に係る経年分析!H$49,"▲","-")),2),NA())</f>
        <v>-11.29</v>
      </c>
      <c r="E21" s="159">
        <f>IF(ISNUMBER(VALUE(SUBSTITUTE(実質収支比率等に係る経年分析!I$49,"▲","-"))),ROUND(VALUE(SUBSTITUTE(実質収支比率等に係る経年分析!I$49,"▲","-")),2),NA())</f>
        <v>1.53</v>
      </c>
      <c r="F21" s="159">
        <f>IF(ISNUMBER(VALUE(SUBSTITUTE(実質収支比率等に係る経年分析!J$49,"▲","-"))),ROUND(VALUE(SUBSTITUTE(実質収支比率等に係る経年分析!J$49,"▲","-")),2),NA())</f>
        <v>-8.6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0.53</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浄化槽整備推進事業特別会計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1.73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1.1399999999999999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1.31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農業集落排水特別会計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7.0000000000000007E-2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0.14000000000000001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2.2200000000000002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8.3800000000000008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8.1300000000000008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774</v>
      </c>
      <c r="E42" s="161"/>
      <c r="F42" s="161"/>
      <c r="G42" s="161">
        <f>'実質公債費比率（分子）の構造'!L$52</f>
        <v>937</v>
      </c>
      <c r="H42" s="161"/>
      <c r="I42" s="161"/>
      <c r="J42" s="161">
        <f>'実質公債費比率（分子）の構造'!M$52</f>
        <v>939</v>
      </c>
      <c r="K42" s="161"/>
      <c r="L42" s="161"/>
      <c r="M42" s="161">
        <f>'実質公債費比率（分子）の構造'!N$52</f>
        <v>950</v>
      </c>
      <c r="N42" s="161"/>
      <c r="O42" s="161"/>
      <c r="P42" s="161">
        <f>'実質公債費比率（分子）の構造'!O$52</f>
        <v>1021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152</v>
      </c>
      <c r="C44" s="161"/>
      <c r="D44" s="161"/>
      <c r="E44" s="161">
        <f>'実質公債費比率（分子）の構造'!L$50</f>
        <v>57</v>
      </c>
      <c r="F44" s="161"/>
      <c r="G44" s="161"/>
      <c r="H44" s="161">
        <f>'実質公債費比率（分子）の構造'!M$50</f>
        <v>13</v>
      </c>
      <c r="I44" s="161"/>
      <c r="J44" s="161"/>
      <c r="K44" s="161">
        <f>'実質公債費比率（分子）の構造'!N$50</f>
        <v>12</v>
      </c>
      <c r="L44" s="161"/>
      <c r="M44" s="161"/>
      <c r="N44" s="161">
        <f>'実質公債費比率（分子）の構造'!O$50</f>
        <v>12</v>
      </c>
      <c r="O44" s="161"/>
      <c r="P44" s="161"/>
    </row>
    <row r="45" spans="1:16" x14ac:dyDescent="0.15">
      <c r="A45" s="161" t="s">
        <v>60</v>
      </c>
      <c r="B45" s="161">
        <f>'実質公債費比率（分子）の構造'!K$49</f>
        <v>40</v>
      </c>
      <c r="C45" s="161"/>
      <c r="D45" s="161"/>
      <c r="E45" s="161">
        <f>'実質公債費比率（分子）の構造'!L$49</f>
        <v>36</v>
      </c>
      <c r="F45" s="161"/>
      <c r="G45" s="161"/>
      <c r="H45" s="161">
        <f>'実質公債費比率（分子）の構造'!M$49</f>
        <v>32</v>
      </c>
      <c r="I45" s="161"/>
      <c r="J45" s="161"/>
      <c r="K45" s="161">
        <f>'実質公債費比率（分子）の構造'!N$49</f>
        <v>31</v>
      </c>
      <c r="L45" s="161"/>
      <c r="M45" s="161"/>
      <c r="N45" s="161">
        <f>'実質公債費比率（分子）の構造'!O$49</f>
        <v>22</v>
      </c>
      <c r="O45" s="161"/>
      <c r="P45" s="161"/>
    </row>
    <row r="46" spans="1:16" x14ac:dyDescent="0.15">
      <c r="A46" s="161" t="s">
        <v>61</v>
      </c>
      <c r="B46" s="161">
        <f>'実質公債費比率（分子）の構造'!K$48</f>
        <v>209</v>
      </c>
      <c r="C46" s="161"/>
      <c r="D46" s="161"/>
      <c r="E46" s="161">
        <f>'実質公債費比率（分子）の構造'!L$48</f>
        <v>204</v>
      </c>
      <c r="F46" s="161"/>
      <c r="G46" s="161"/>
      <c r="H46" s="161">
        <f>'実質公債費比率（分子）の構造'!M$48</f>
        <v>196</v>
      </c>
      <c r="I46" s="161"/>
      <c r="J46" s="161"/>
      <c r="K46" s="161">
        <f>'実質公債費比率（分子）の構造'!N$48</f>
        <v>211</v>
      </c>
      <c r="L46" s="161"/>
      <c r="M46" s="161"/>
      <c r="N46" s="161">
        <f>'実質公債費比率（分子）の構造'!O$48</f>
        <v>203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1012</v>
      </c>
      <c r="C49" s="161"/>
      <c r="D49" s="161"/>
      <c r="E49" s="161">
        <f>'実質公債費比率（分子）の構造'!L$45</f>
        <v>1013</v>
      </c>
      <c r="F49" s="161"/>
      <c r="G49" s="161"/>
      <c r="H49" s="161">
        <f>'実質公債費比率（分子）の構造'!M$45</f>
        <v>1181</v>
      </c>
      <c r="I49" s="161"/>
      <c r="J49" s="161"/>
      <c r="K49" s="161">
        <f>'実質公債費比率（分子）の構造'!N$45</f>
        <v>1075</v>
      </c>
      <c r="L49" s="161"/>
      <c r="M49" s="161"/>
      <c r="N49" s="161">
        <f>'実質公債費比率（分子）の構造'!O$45</f>
        <v>1151</v>
      </c>
      <c r="O49" s="161"/>
      <c r="P49" s="161"/>
    </row>
    <row r="50" spans="1:16" x14ac:dyDescent="0.15">
      <c r="A50" s="161" t="s">
        <v>65</v>
      </c>
      <c r="B50" s="161" t="e">
        <f>NA()</f>
        <v>#N/A</v>
      </c>
      <c r="C50" s="161">
        <f>IF(ISNUMBER('実質公債費比率（分子）の構造'!K$53),'実質公債費比率（分子）の構造'!K$53,NA())</f>
        <v>639</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483</v>
      </c>
      <c r="J50" s="161" t="e">
        <f>NA()</f>
        <v>#N/A</v>
      </c>
      <c r="K50" s="161" t="e">
        <f>NA()</f>
        <v>#N/A</v>
      </c>
      <c r="L50" s="161">
        <f>IF(ISNUMBER('実質公債費比率（分子）の構造'!N$53),'実質公債費比率（分子）の構造'!N$53,NA())</f>
        <v>379</v>
      </c>
      <c r="M50" s="161" t="e">
        <f>NA()</f>
        <v>#N/A</v>
      </c>
      <c r="N50" s="161" t="e">
        <f>NA()</f>
        <v>#N/A</v>
      </c>
      <c r="O50" s="161">
        <f>IF(ISNUMBER('実質公債費比率（分子）の構造'!O$53),'実質公債費比率（分子）の構造'!O$53,NA())</f>
        <v>367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9579</v>
      </c>
      <c r="E56" s="160"/>
      <c r="F56" s="160"/>
      <c r="G56" s="160">
        <f>'将来負担比率（分子）の構造'!J$52</f>
        <v>10024</v>
      </c>
      <c r="H56" s="160"/>
      <c r="I56" s="160"/>
      <c r="J56" s="160">
        <f>'将来負担比率（分子）の構造'!K$52</f>
        <v>10831</v>
      </c>
      <c r="K56" s="160"/>
      <c r="L56" s="160"/>
      <c r="M56" s="160">
        <f>'将来負担比率（分子）の構造'!L$52</f>
        <v>10719</v>
      </c>
      <c r="N56" s="160"/>
      <c r="O56" s="160"/>
      <c r="P56" s="160">
        <f>'将来負担比率（分子）の構造'!M$52</f>
        <v>11225</v>
      </c>
    </row>
    <row r="57" spans="1:16" x14ac:dyDescent="0.15">
      <c r="A57" s="160" t="s">
        <v>36</v>
      </c>
      <c r="B57" s="160"/>
      <c r="C57" s="160"/>
      <c r="D57" s="160">
        <f>'将来負担比率（分子）の構造'!I$51</f>
        <v>18</v>
      </c>
      <c r="E57" s="160"/>
      <c r="F57" s="160"/>
      <c r="G57" s="160">
        <f>'将来負担比率（分子）の構造'!J$51</f>
        <v>25</v>
      </c>
      <c r="H57" s="160"/>
      <c r="I57" s="160"/>
      <c r="J57" s="160">
        <f>'将来負担比率（分子）の構造'!K$51</f>
        <v>29</v>
      </c>
      <c r="K57" s="160"/>
      <c r="L57" s="160"/>
      <c r="M57" s="160">
        <f>'将来負担比率（分子）の構造'!L$51</f>
        <v>21</v>
      </c>
      <c r="N57" s="160"/>
      <c r="O57" s="160"/>
      <c r="P57" s="160">
        <f>'将来負担比率（分子）の構造'!M$51</f>
        <v>11</v>
      </c>
    </row>
    <row r="58" spans="1:16" x14ac:dyDescent="0.15">
      <c r="A58" s="160" t="s">
        <v>35</v>
      </c>
      <c r="B58" s="160"/>
      <c r="C58" s="160"/>
      <c r="D58" s="160">
        <f>'将来負担比率（分子）の構造'!I$50</f>
        <v>6268</v>
      </c>
      <c r="E58" s="160"/>
      <c r="F58" s="160"/>
      <c r="G58" s="160">
        <f>'将来負担比率（分子）の構造'!J$50</f>
        <v>6648</v>
      </c>
      <c r="H58" s="160"/>
      <c r="I58" s="160"/>
      <c r="J58" s="160">
        <f>'将来負担比率（分子）の構造'!K$50</f>
        <v>6674</v>
      </c>
      <c r="K58" s="160"/>
      <c r="L58" s="160"/>
      <c r="M58" s="160">
        <f>'将来負担比率（分子）の構造'!L$50</f>
        <v>6845</v>
      </c>
      <c r="N58" s="160"/>
      <c r="O58" s="160"/>
      <c r="P58" s="160">
        <f>'将来負担比率（分子）の構造'!M$50</f>
        <v>6882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2113</v>
      </c>
      <c r="C62" s="160"/>
      <c r="D62" s="160"/>
      <c r="E62" s="160">
        <f>'将来負担比率（分子）の構造'!J$45</f>
        <v>1973</v>
      </c>
      <c r="F62" s="160"/>
      <c r="G62" s="160"/>
      <c r="H62" s="160">
        <f>'将来負担比率（分子）の構造'!K$45</f>
        <v>1908</v>
      </c>
      <c r="I62" s="160"/>
      <c r="J62" s="160"/>
      <c r="K62" s="160">
        <f>'将来負担比率（分子）の構造'!L$45</f>
        <v>1939</v>
      </c>
      <c r="L62" s="160"/>
      <c r="M62" s="160"/>
      <c r="N62" s="160">
        <f>'将来負担比率（分子）の構造'!M$45</f>
        <v>1710</v>
      </c>
      <c r="O62" s="160"/>
      <c r="P62" s="160"/>
    </row>
    <row r="63" spans="1:16" x14ac:dyDescent="0.15">
      <c r="A63" s="160" t="s">
        <v>28</v>
      </c>
      <c r="B63" s="160">
        <f>'将来負担比率（分子）の構造'!I$44</f>
        <v>251</v>
      </c>
      <c r="C63" s="160"/>
      <c r="D63" s="160"/>
      <c r="E63" s="160">
        <f>'将来負担比率（分子）の構造'!J$44</f>
        <v>250</v>
      </c>
      <c r="F63" s="160"/>
      <c r="G63" s="160"/>
      <c r="H63" s="160">
        <f>'将来負担比率（分子）の構造'!K$44</f>
        <v>211</v>
      </c>
      <c r="I63" s="160"/>
      <c r="J63" s="160"/>
      <c r="K63" s="160">
        <f>'将来負担比率（分子）の構造'!L$44</f>
        <v>181</v>
      </c>
      <c r="L63" s="160"/>
      <c r="M63" s="160"/>
      <c r="N63" s="160">
        <f>'将来負担比率（分子）の構造'!M$44</f>
        <v>163</v>
      </c>
      <c r="O63" s="160"/>
      <c r="P63" s="160"/>
    </row>
    <row r="64" spans="1:16" x14ac:dyDescent="0.15">
      <c r="A64" s="160" t="s">
        <v>27</v>
      </c>
      <c r="B64" s="160">
        <f>'将来負担比率（分子）の構造'!I$43</f>
        <v>2338</v>
      </c>
      <c r="C64" s="160"/>
      <c r="D64" s="160"/>
      <c r="E64" s="160">
        <f>'将来負担比率（分子）の構造'!J$43</f>
        <v>2161</v>
      </c>
      <c r="F64" s="160"/>
      <c r="G64" s="160"/>
      <c r="H64" s="160">
        <f>'将来負担比率（分子）の構造'!K$43</f>
        <v>1984</v>
      </c>
      <c r="I64" s="160"/>
      <c r="J64" s="160"/>
      <c r="K64" s="160">
        <f>'将来負担比率（分子）の構造'!L$43</f>
        <v>1904</v>
      </c>
      <c r="L64" s="160"/>
      <c r="M64" s="160"/>
      <c r="N64" s="160">
        <f>'将来負担比率（分子）の構造'!M$43</f>
        <v>1586</v>
      </c>
      <c r="O64" s="160"/>
      <c r="P64" s="160"/>
    </row>
    <row r="65" spans="1:16" x14ac:dyDescent="0.15">
      <c r="A65" s="160" t="s">
        <v>26</v>
      </c>
      <c r="B65" s="160">
        <f>'将来負担比率（分子）の構造'!I$42</f>
        <v>208</v>
      </c>
      <c r="C65" s="160"/>
      <c r="D65" s="160"/>
      <c r="E65" s="160">
        <f>'将来負担比率（分子）の構造'!J$42</f>
        <v>185</v>
      </c>
      <c r="F65" s="160"/>
      <c r="G65" s="160"/>
      <c r="H65" s="160">
        <f>'将来負担比率（分子）の構造'!K$42</f>
        <v>172</v>
      </c>
      <c r="I65" s="160"/>
      <c r="J65" s="160"/>
      <c r="K65" s="160">
        <f>'将来負担比率（分子）の構造'!L$42</f>
        <v>167</v>
      </c>
      <c r="L65" s="160"/>
      <c r="M65" s="160"/>
      <c r="N65" s="160">
        <f>'将来負担比率（分子）の構造'!M$42</f>
        <v>148</v>
      </c>
      <c r="O65" s="160"/>
      <c r="P65" s="160"/>
    </row>
    <row r="66" spans="1:16" x14ac:dyDescent="0.15">
      <c r="A66" s="160" t="s">
        <v>25</v>
      </c>
      <c r="B66" s="160">
        <f>'将来負担比率（分子）の構造'!I$41</f>
        <v>11183</v>
      </c>
      <c r="C66" s="160"/>
      <c r="D66" s="160"/>
      <c r="E66" s="160">
        <f>'将来負担比率（分子）の構造'!J$41</f>
        <v>11644</v>
      </c>
      <c r="F66" s="160"/>
      <c r="G66" s="160"/>
      <c r="H66" s="160">
        <f>'将来負担比率（分子）の構造'!K$41</f>
        <v>12355</v>
      </c>
      <c r="I66" s="160"/>
      <c r="J66" s="160"/>
      <c r="K66" s="160">
        <f>'将来負担比率（分子）の構造'!L$41</f>
        <v>12210</v>
      </c>
      <c r="L66" s="160"/>
      <c r="M66" s="160"/>
      <c r="N66" s="160">
        <f>'将来負担比率（分子）の構造'!M$41</f>
        <v>12584</v>
      </c>
      <c r="O66" s="160"/>
      <c r="P66" s="160"/>
    </row>
    <row r="67" spans="1:16" x14ac:dyDescent="0.15">
      <c r="A67" s="160" t="s">
        <v>69</v>
      </c>
      <c r="B67" s="160" t="e">
        <f>NA()</f>
        <v>#N/A</v>
      </c>
      <c r="C67" s="160">
        <f>IF(ISNUMBER('将来負担比率（分子）の構造'!I$53), IF('将来負担比率（分子）の構造'!I$53 &lt; 0, 0, '将来負担比率（分子）の構造'!I$53), NA())</f>
        <v>228</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3277</v>
      </c>
      <c r="C72" s="164">
        <f>基金残高に係る経年分析!G55</f>
        <v>3319</v>
      </c>
      <c r="D72" s="164">
        <f>基金残高に係る経年分析!H55</f>
        <v>2996</v>
      </c>
    </row>
    <row r="73" spans="1:16" x14ac:dyDescent="0.15">
      <c r="A73" s="163" t="s">
        <v>72</v>
      </c>
      <c r="B73" s="164">
        <f>基金残高に係る経年分析!F56</f>
        <v>930</v>
      </c>
      <c r="C73" s="164">
        <f>基金残高に係る経年分析!G56</f>
        <v>932</v>
      </c>
      <c r="D73" s="164">
        <f>基金残高に係る経年分析!H56</f>
        <v>1203</v>
      </c>
    </row>
    <row r="74" spans="1:16" x14ac:dyDescent="0.15">
      <c r="A74" s="163" t="s">
        <v>73</v>
      </c>
      <c r="B74" s="164">
        <f>基金残高に係る経年分析!F57</f>
        <v>2841</v>
      </c>
      <c r="C74" s="164">
        <f>基金残高に係る経年分析!G57</f>
        <v>2972</v>
      </c>
      <c r="D74" s="164">
        <f>基金残高に係る経年分析!H57</f>
        <v>3053</v>
      </c>
    </row>
  </sheetData>
  <sheetProtection algorithmName="SHA-512" hashValue="F5HfJls89f4GqoMKuaZda//UW4hEkf6ERZl54LOxhNaRHbgQWRTEH/XWmlfYBjuyOWYTle6iT7VCTrkev4QWtw==" saltValue="uKYWN0kwS0j9hrPLUJ0z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2019-03-18T04:10:12Z</cp:lastPrinted>
  <dcterms:created xsi:type="dcterms:W3CDTF">2019-02-14T04:34:10Z</dcterms:created>
  <dcterms:modified xsi:type="dcterms:W3CDTF">2019-03-18T04:11:06Z</dcterms:modified>
  <cp:category/>
</cp:coreProperties>
</file>