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6"/>
  <workbookPr codeName="ThisWorkbook" defaultThemeVersion="124226"/>
  <mc:AlternateContent xmlns:mc="http://schemas.openxmlformats.org/markup-compatibility/2006">
    <mc:Choice Requires="x15">
      <x15ac:absPath xmlns:x15ac="http://schemas.microsoft.com/office/spreadsheetml/2010/11/ac" url="\\10.50.0.10\まんのう町\Y 共有\01 周知関係\07：会計事務処理,源泉税,マイナンバーなど\債権者登録\"/>
    </mc:Choice>
  </mc:AlternateContent>
  <xr:revisionPtr revIDLastSave="0" documentId="13_ncr:1_{4193BBEC-8AF9-47CE-A14B-03CB51067515}" xr6:coauthVersionLast="36" xr6:coauthVersionMax="36" xr10:uidLastSave="{00000000-0000-0000-0000-000000000000}"/>
  <bookViews>
    <workbookView xWindow="0" yWindow="0" windowWidth="14640" windowHeight="4080" tabRatio="816" firstSheet="1" activeTab="1" xr2:uid="{00000000-000D-0000-FFFF-FFFF00000000}"/>
  </bookViews>
  <sheets>
    <sheet name="記入上の注意" sheetId="3" state="hidden" r:id="rId1"/>
    <sheet name="はじめに" sheetId="10" r:id="rId2"/>
    <sheet name="入力用" sheetId="6" r:id="rId3"/>
    <sheet name="申出書（色つき）" sheetId="2" r:id="rId4"/>
    <sheet name="申出書（色なし）" sheetId="20" r:id="rId5"/>
    <sheet name="申出書（直接入力） " sheetId="21" r:id="rId6"/>
    <sheet name="記入例（法人）" sheetId="22" r:id="rId7"/>
    <sheet name="記入例（個人）" sheetId="23" r:id="rId8"/>
    <sheet name="委任状例" sheetId="24" r:id="rId9"/>
    <sheet name="見づらい場合" sheetId="4" state="hidden" r:id="rId10"/>
  </sheets>
  <definedNames>
    <definedName name="_xlnm.Print_Area" localSheetId="3">'申出書（色つき）'!$A$1:$AZ$53</definedName>
    <definedName name="_xlnm.Print_Area" localSheetId="4">'申出書（色なし）'!$A$1:$AZ$53</definedName>
    <definedName name="_xlnm.Print_Area" localSheetId="5">'申出書（直接入力） '!$A$1:$AZ$53</definedName>
    <definedName name="金融機関名">入力用!$J$34</definedName>
    <definedName name="金融機関名_前払金">入力用!$J$41</definedName>
    <definedName name="区市町村">入力用!$J$26</definedName>
    <definedName name="区市町村フリガナ">入力用!$J$27</definedName>
    <definedName name="口座番号">入力用!$J$37</definedName>
    <definedName name="口座番号_前払金">入力用!$J$43</definedName>
    <definedName name="口座名義人カナ">入力用!$J$38</definedName>
    <definedName name="口座名義人カナ_前払金">入力用!$J$44</definedName>
    <definedName name="支店名">入力用!$J$14</definedName>
    <definedName name="支店名フリガナ">入力用!$J$15</definedName>
    <definedName name="支払方法">入力用!$J$33</definedName>
    <definedName name="氏名１">入力用!$J$12</definedName>
    <definedName name="氏名１フリガナ">入力用!$J$13</definedName>
    <definedName name="氏名２">入力用!$J$14</definedName>
    <definedName name="氏名２フリガナ">入力用!$J$15</definedName>
    <definedName name="申請区分">入力用!$N$4</definedName>
    <definedName name="生年月日">入力用!$J$16</definedName>
    <definedName name="代表者フリガナ">入力用!$J$21</definedName>
    <definedName name="代表者氏名">入力用!$J$20</definedName>
    <definedName name="代表者職名">入力用!$J$19</definedName>
    <definedName name="提出年月日">入力用!$N$5</definedName>
    <definedName name="適用年月日">入力用!$N$6</definedName>
    <definedName name="店舗名">入力用!$J$35</definedName>
    <definedName name="店舗名_前払金">入力用!$J$42</definedName>
    <definedName name="電話番号">入力用!$J$30</definedName>
    <definedName name="都道府県">入力用!$J$25</definedName>
    <definedName name="方書">入力用!$J$28</definedName>
    <definedName name="方書フリガナ">入力用!$J$29</definedName>
    <definedName name="郵便番号">入力用!$J$24</definedName>
    <definedName name="預金種別">入力用!$J$36</definedName>
  </definedNames>
  <calcPr calcId="191029"/>
</workbook>
</file>

<file path=xl/calcChain.xml><?xml version="1.0" encoding="utf-8"?>
<calcChain xmlns="http://schemas.openxmlformats.org/spreadsheetml/2006/main">
  <c r="AO47" i="21" l="1"/>
  <c r="Y47" i="21"/>
  <c r="AO39" i="21"/>
  <c r="Y39" i="21"/>
  <c r="T31" i="21"/>
  <c r="AF50" i="20"/>
  <c r="AE50" i="20"/>
  <c r="AD50" i="20"/>
  <c r="AC50" i="20"/>
  <c r="AB50" i="20"/>
  <c r="AA50" i="20"/>
  <c r="Z50" i="20"/>
  <c r="AO47" i="20"/>
  <c r="AD47" i="20"/>
  <c r="Y47" i="20"/>
  <c r="M47" i="20"/>
  <c r="AF42" i="20"/>
  <c r="AE42" i="20"/>
  <c r="AD42" i="20"/>
  <c r="AC42" i="20"/>
  <c r="AB42" i="20"/>
  <c r="AA42" i="20"/>
  <c r="Z42" i="20"/>
  <c r="AO39" i="20"/>
  <c r="AD39" i="20"/>
  <c r="Y39" i="20"/>
  <c r="M39" i="20"/>
  <c r="Y35" i="20"/>
  <c r="X35" i="20"/>
  <c r="W35" i="20"/>
  <c r="V35" i="20"/>
  <c r="U35" i="20"/>
  <c r="T35" i="20"/>
  <c r="S35" i="20"/>
  <c r="R35" i="20"/>
  <c r="Q35" i="20"/>
  <c r="P35" i="20"/>
  <c r="O35" i="20"/>
  <c r="N35" i="20"/>
  <c r="M35" i="20"/>
  <c r="M32" i="20"/>
  <c r="V31" i="20"/>
  <c r="T31" i="20"/>
  <c r="M31" i="20"/>
  <c r="T30" i="20"/>
  <c r="S30" i="20"/>
  <c r="R30" i="20"/>
  <c r="Q30" i="20"/>
  <c r="O30" i="20"/>
  <c r="N30" i="20"/>
  <c r="M30" i="20"/>
  <c r="M24" i="20"/>
  <c r="M23" i="20"/>
  <c r="AY18" i="20"/>
  <c r="AW18" i="20"/>
  <c r="AU18" i="20"/>
  <c r="AS18" i="20"/>
  <c r="AQ18" i="20"/>
  <c r="AO18" i="20"/>
  <c r="AM18" i="20"/>
  <c r="AK18" i="20"/>
  <c r="AI18" i="20"/>
  <c r="AG18" i="20"/>
  <c r="AE18" i="20"/>
  <c r="AC18" i="20"/>
  <c r="AA18" i="20"/>
  <c r="Y18" i="20"/>
  <c r="W18" i="20"/>
  <c r="U18" i="20"/>
  <c r="S18" i="20"/>
  <c r="Q18" i="20"/>
  <c r="O18" i="20"/>
  <c r="M18" i="20"/>
  <c r="AO17" i="20"/>
  <c r="AE17" i="20"/>
  <c r="AC17" i="20"/>
  <c r="AA17" i="20"/>
  <c r="Y17" i="20"/>
  <c r="W17" i="20"/>
  <c r="U17" i="20"/>
  <c r="S17" i="20"/>
  <c r="Q17" i="20"/>
  <c r="O17" i="20"/>
  <c r="M17" i="20"/>
  <c r="AY16" i="20"/>
  <c r="AW16" i="20"/>
  <c r="AU16" i="20"/>
  <c r="AS16" i="20"/>
  <c r="AQ16" i="20"/>
  <c r="AO16" i="20"/>
  <c r="AM16" i="20"/>
  <c r="AK16" i="20"/>
  <c r="AI16" i="20"/>
  <c r="AG16" i="20"/>
  <c r="AE16" i="20"/>
  <c r="AC16" i="20"/>
  <c r="AA16" i="20"/>
  <c r="Y16" i="20"/>
  <c r="W16" i="20"/>
  <c r="U16" i="20"/>
  <c r="S16" i="20"/>
  <c r="Q16" i="20"/>
  <c r="O16" i="20"/>
  <c r="M16" i="20"/>
  <c r="AO10" i="20"/>
  <c r="AO7" i="20"/>
  <c r="AO25" i="21"/>
  <c r="AZ25" i="21"/>
  <c r="R52" i="20"/>
  <c r="AO51" i="20"/>
  <c r="AD51" i="20"/>
  <c r="AT52" i="20"/>
  <c r="AG52" i="20"/>
  <c r="AN51" i="20"/>
  <c r="AX51" i="20"/>
  <c r="AP51" i="20"/>
  <c r="AV52" i="20"/>
  <c r="N51" i="20"/>
  <c r="AD52" i="20"/>
  <c r="AF52" i="20"/>
  <c r="AC51" i="20"/>
  <c r="AI51" i="20"/>
  <c r="AS52" i="20"/>
  <c r="AK52" i="20"/>
  <c r="W52" i="20"/>
  <c r="AR51" i="20"/>
  <c r="M52" i="20"/>
  <c r="Q51" i="20"/>
  <c r="AX44" i="20"/>
  <c r="AY43" i="20"/>
  <c r="AW44" i="20"/>
  <c r="AH44" i="20"/>
  <c r="AV43" i="20"/>
  <c r="W43" i="20"/>
  <c r="AU44" i="20"/>
  <c r="AF43" i="20"/>
  <c r="AX43" i="20"/>
  <c r="Z43" i="20"/>
  <c r="AZ25" i="20"/>
  <c r="AZ51" i="20"/>
  <c r="Q52" i="20"/>
  <c r="X51" i="20"/>
  <c r="AN52" i="20"/>
  <c r="V51" i="20"/>
  <c r="AB52" i="20"/>
  <c r="AG51" i="20"/>
  <c r="AJ51" i="20"/>
  <c r="Y51" i="20"/>
  <c r="AU52" i="20"/>
  <c r="X52" i="20"/>
  <c r="AO52" i="20"/>
  <c r="AW52" i="20"/>
  <c r="AY52" i="20"/>
  <c r="AX52" i="20"/>
  <c r="AH51" i="20"/>
  <c r="V52" i="20"/>
  <c r="U52" i="20"/>
  <c r="U51" i="20"/>
  <c r="O52" i="20"/>
  <c r="AY44" i="20"/>
  <c r="AI44" i="20"/>
  <c r="AB44" i="20"/>
  <c r="W44" i="20"/>
  <c r="AI43" i="20"/>
  <c r="AR43" i="20"/>
  <c r="Q43" i="20"/>
  <c r="AQ43" i="20"/>
  <c r="R43" i="20"/>
  <c r="AZ43" i="20"/>
  <c r="AT43" i="20"/>
  <c r="AS44" i="20"/>
  <c r="AV44" i="20"/>
  <c r="AC44" i="20"/>
  <c r="AF44" i="20"/>
  <c r="V44" i="20"/>
  <c r="AK43" i="20"/>
  <c r="Z44" i="20"/>
  <c r="V43" i="20"/>
  <c r="AC43" i="20"/>
  <c r="AP52" i="20"/>
  <c r="AE51" i="20"/>
  <c r="AB51" i="20"/>
  <c r="AK51" i="20"/>
  <c r="AL52" i="20"/>
  <c r="AA51" i="20"/>
  <c r="T51" i="20"/>
  <c r="AE52" i="20"/>
  <c r="AW51" i="20"/>
  <c r="AU51" i="20"/>
  <c r="AL43" i="20"/>
  <c r="AQ44" i="20"/>
  <c r="P44" i="20"/>
  <c r="T44" i="20"/>
  <c r="Y44" i="20"/>
  <c r="M43" i="20"/>
  <c r="AG43" i="20"/>
  <c r="AE44" i="20"/>
  <c r="T43" i="20"/>
  <c r="O43" i="20"/>
  <c r="AR44" i="20"/>
  <c r="AE43" i="20"/>
  <c r="AH43" i="20"/>
  <c r="AN43" i="20"/>
  <c r="AU43" i="20"/>
  <c r="AA52" i="20"/>
  <c r="AI52" i="20"/>
  <c r="AM51" i="20"/>
  <c r="P51" i="20"/>
  <c r="AZ52" i="20"/>
  <c r="S51" i="20"/>
  <c r="AF51" i="20"/>
  <c r="AY51" i="20"/>
  <c r="AQ51" i="20"/>
  <c r="W51" i="20"/>
  <c r="AM52" i="20"/>
  <c r="AJ52" i="20"/>
  <c r="R51" i="20"/>
  <c r="AR52" i="20"/>
  <c r="Z51" i="20"/>
  <c r="P52" i="20"/>
  <c r="Y52" i="20"/>
  <c r="N52" i="20"/>
  <c r="AQ52" i="20"/>
  <c r="AT51" i="20"/>
  <c r="AO44" i="20"/>
  <c r="AZ44" i="20"/>
  <c r="AD43" i="20"/>
  <c r="AJ43" i="20"/>
  <c r="AP44" i="20"/>
  <c r="S44" i="20"/>
  <c r="U44" i="20"/>
  <c r="N44" i="20"/>
  <c r="AK44" i="20"/>
  <c r="AJ44" i="20"/>
  <c r="AA44" i="20"/>
  <c r="AD44" i="20"/>
  <c r="AM43" i="20"/>
  <c r="AA43" i="20"/>
  <c r="X44" i="20"/>
  <c r="R44" i="20"/>
  <c r="AN44" i="20"/>
  <c r="AL44" i="20"/>
  <c r="AW43" i="20"/>
  <c r="AG44" i="20"/>
  <c r="AC52" i="20"/>
  <c r="M51" i="20"/>
  <c r="S52" i="20"/>
  <c r="AL51" i="20"/>
  <c r="Z52" i="20"/>
  <c r="O51" i="20"/>
  <c r="AS51" i="20"/>
  <c r="T52" i="20"/>
  <c r="AV51" i="20"/>
  <c r="AH52" i="20"/>
  <c r="N43" i="20"/>
  <c r="Q44" i="20"/>
  <c r="AM44" i="20"/>
  <c r="AO43" i="20"/>
  <c r="X43" i="20"/>
  <c r="AT44" i="20"/>
  <c r="P43" i="20"/>
  <c r="O44" i="20"/>
  <c r="Y43" i="20"/>
  <c r="M44" i="20"/>
  <c r="AO25" i="20"/>
  <c r="S43" i="20"/>
  <c r="U43" i="20"/>
  <c r="AS43" i="20"/>
  <c r="AB43" i="20"/>
  <c r="AP43" i="20"/>
  <c r="Y39" i="2" l="1"/>
  <c r="Y47" i="2"/>
  <c r="AO47" i="2"/>
  <c r="AO39" i="2"/>
  <c r="AD47" i="2"/>
  <c r="AD39" i="2" l="1"/>
  <c r="T31" i="2"/>
  <c r="M39" i="2"/>
  <c r="AF50" i="2"/>
  <c r="AE50" i="2"/>
  <c r="AD50" i="2"/>
  <c r="AC50" i="2"/>
  <c r="AB50" i="2"/>
  <c r="AA50" i="2"/>
  <c r="Z50" i="2"/>
  <c r="M24" i="2"/>
  <c r="M23" i="2"/>
  <c r="X51" i="2"/>
  <c r="T52" i="2"/>
  <c r="AE52" i="2"/>
  <c r="N52" i="2"/>
  <c r="AK52" i="2"/>
  <c r="W52" i="2"/>
  <c r="AO51" i="2"/>
  <c r="AG51" i="2"/>
  <c r="U52" i="2"/>
  <c r="AJ51" i="2"/>
  <c r="T51" i="2"/>
  <c r="AH52" i="2"/>
  <c r="R51" i="2"/>
  <c r="AF52" i="2"/>
  <c r="Y52" i="2"/>
  <c r="AP51" i="2"/>
  <c r="AJ52" i="2"/>
  <c r="AI51" i="2"/>
  <c r="Q52" i="2"/>
  <c r="AR51" i="2"/>
  <c r="O52" i="2"/>
  <c r="AL51" i="2"/>
  <c r="AR52" i="2"/>
  <c r="AU51" i="2"/>
  <c r="AQ52" i="2"/>
  <c r="AP52" i="2"/>
  <c r="Y51" i="2"/>
  <c r="Q51" i="2"/>
  <c r="AW51" i="2"/>
  <c r="R52" i="2"/>
  <c r="AT51" i="2"/>
  <c r="AO52" i="2"/>
  <c r="S52" i="2"/>
  <c r="AW52" i="2"/>
  <c r="P52" i="2"/>
  <c r="AZ52" i="2"/>
  <c r="AS51" i="2"/>
  <c r="V52" i="2"/>
  <c r="U51" i="2"/>
  <c r="AB51" i="2"/>
  <c r="AM51" i="2"/>
  <c r="V51" i="2"/>
  <c r="AB52" i="2"/>
  <c r="AE51" i="2"/>
  <c r="AA52" i="2"/>
  <c r="AX51" i="2"/>
  <c r="AK51" i="2"/>
  <c r="N51" i="2"/>
  <c r="AQ51" i="2"/>
  <c r="AN51" i="2"/>
  <c r="AT52" i="2"/>
  <c r="AU52" i="2"/>
  <c r="AD52" i="2"/>
  <c r="AD51" i="2"/>
  <c r="AM52" i="2"/>
  <c r="AG52" i="2"/>
  <c r="W51" i="2"/>
  <c r="AS52" i="2"/>
  <c r="AZ51" i="2"/>
  <c r="O51" i="2"/>
  <c r="AX52" i="2"/>
  <c r="S51" i="2"/>
  <c r="AH51" i="2"/>
  <c r="AN52" i="2"/>
  <c r="AI52" i="2"/>
  <c r="AV52" i="2"/>
  <c r="M52" i="2"/>
  <c r="AF51" i="2"/>
  <c r="AA51" i="2"/>
  <c r="AC51" i="2"/>
  <c r="Z52" i="2"/>
  <c r="AL52" i="2"/>
  <c r="X52" i="2"/>
  <c r="Z51" i="2"/>
  <c r="M51" i="2"/>
  <c r="P51" i="2"/>
  <c r="AY51" i="2"/>
  <c r="AY52" i="2"/>
  <c r="AV51" i="2"/>
  <c r="AC52" i="2"/>
  <c r="AY34" i="20" l="1"/>
  <c r="AU34" i="20"/>
  <c r="AQ34" i="20"/>
  <c r="AM34" i="20"/>
  <c r="AI34" i="20"/>
  <c r="AE34" i="20"/>
  <c r="AA34" i="20"/>
  <c r="W34" i="20"/>
  <c r="S34" i="20"/>
  <c r="O34" i="20"/>
  <c r="AX34" i="20"/>
  <c r="AT34" i="20"/>
  <c r="AP34" i="20"/>
  <c r="AL34" i="20"/>
  <c r="AH34" i="20"/>
  <c r="AD34" i="20"/>
  <c r="Z34" i="20"/>
  <c r="V34" i="20"/>
  <c r="R34" i="20"/>
  <c r="N34" i="20"/>
  <c r="AW34" i="20"/>
  <c r="AS34" i="20"/>
  <c r="AO34" i="20"/>
  <c r="AK34" i="20"/>
  <c r="AG34" i="20"/>
  <c r="AC34" i="20"/>
  <c r="Y34" i="20"/>
  <c r="U34" i="20"/>
  <c r="Q34" i="20"/>
  <c r="M34" i="20"/>
  <c r="AN34" i="20"/>
  <c r="X34" i="20"/>
  <c r="AV34" i="20"/>
  <c r="AF34" i="20"/>
  <c r="P34" i="20"/>
  <c r="AZ34" i="20"/>
  <c r="AJ34" i="20"/>
  <c r="T34" i="20"/>
  <c r="AR34" i="20"/>
  <c r="AB34" i="20"/>
  <c r="AY33" i="20"/>
  <c r="AU33" i="20"/>
  <c r="AQ33" i="20"/>
  <c r="AM33" i="20"/>
  <c r="AI33" i="20"/>
  <c r="AE33" i="20"/>
  <c r="AA33" i="20"/>
  <c r="W33" i="20"/>
  <c r="S33" i="20"/>
  <c r="O33" i="20"/>
  <c r="AX33" i="20"/>
  <c r="AT33" i="20"/>
  <c r="AP33" i="20"/>
  <c r="AL33" i="20"/>
  <c r="AH33" i="20"/>
  <c r="AD33" i="20"/>
  <c r="Z33" i="20"/>
  <c r="V33" i="20"/>
  <c r="R33" i="20"/>
  <c r="N33" i="20"/>
  <c r="AW33" i="20"/>
  <c r="AS33" i="20"/>
  <c r="AO33" i="20"/>
  <c r="AK33" i="20"/>
  <c r="AG33" i="20"/>
  <c r="AC33" i="20"/>
  <c r="Y33" i="20"/>
  <c r="U33" i="20"/>
  <c r="Q33" i="20"/>
  <c r="M33" i="20"/>
  <c r="AV33" i="20"/>
  <c r="AF33" i="20"/>
  <c r="P33" i="20"/>
  <c r="AR33" i="20"/>
  <c r="X33" i="20"/>
  <c r="AB33" i="20"/>
  <c r="AN33" i="20"/>
  <c r="AZ33" i="20"/>
  <c r="AJ33" i="20"/>
  <c r="T33" i="20"/>
  <c r="M31" i="2"/>
  <c r="N34" i="2"/>
  <c r="O34" i="2"/>
  <c r="P34" i="2"/>
  <c r="Q34" i="2"/>
  <c r="R34" i="2"/>
  <c r="S34" i="2"/>
  <c r="T34" i="2"/>
  <c r="U34" i="2"/>
  <c r="V34" i="2"/>
  <c r="W34" i="2"/>
  <c r="X34" i="2"/>
  <c r="Y34" i="2"/>
  <c r="Z34" i="2"/>
  <c r="AA34" i="2"/>
  <c r="AB34" i="2"/>
  <c r="AC34" i="2"/>
  <c r="AD34" i="2"/>
  <c r="AE34" i="2"/>
  <c r="AF34" i="2"/>
  <c r="AG34" i="2"/>
  <c r="AH34" i="2"/>
  <c r="AI34" i="2"/>
  <c r="AJ34" i="2"/>
  <c r="AK34" i="2"/>
  <c r="AL34" i="2"/>
  <c r="AM34" i="2"/>
  <c r="AN34" i="2"/>
  <c r="AO34" i="2"/>
  <c r="AP34" i="2"/>
  <c r="AQ34" i="2"/>
  <c r="AR34" i="2"/>
  <c r="AS34" i="2"/>
  <c r="AT34" i="2"/>
  <c r="AU34" i="2"/>
  <c r="AV34" i="2"/>
  <c r="AW34" i="2"/>
  <c r="AX34" i="2"/>
  <c r="AY34" i="2"/>
  <c r="AZ34" i="2"/>
  <c r="M34" i="2"/>
  <c r="AE44" i="2"/>
  <c r="AU43" i="2"/>
  <c r="AL44" i="2"/>
  <c r="AG43" i="2"/>
  <c r="AO44" i="2"/>
  <c r="AI44" i="2"/>
  <c r="AG44" i="2"/>
  <c r="AD43" i="2"/>
  <c r="AX43" i="2"/>
  <c r="AY43" i="2"/>
  <c r="AR43" i="2"/>
  <c r="AV43" i="2"/>
  <c r="AP43" i="2"/>
  <c r="AP44" i="2"/>
  <c r="O43" i="2"/>
  <c r="Q43" i="2"/>
  <c r="Q44" i="2"/>
  <c r="AC44" i="2"/>
  <c r="V44" i="2"/>
  <c r="AC43" i="2"/>
  <c r="AV44" i="2"/>
  <c r="R44" i="2"/>
  <c r="N44" i="2"/>
  <c r="AZ43" i="2"/>
  <c r="AT43" i="2"/>
  <c r="AM44" i="2"/>
  <c r="M43" i="2"/>
  <c r="AN44" i="2"/>
  <c r="AW43" i="2"/>
  <c r="AB43" i="2"/>
  <c r="AF44" i="2"/>
  <c r="AY44" i="2"/>
  <c r="AJ44" i="2"/>
  <c r="AO43" i="2"/>
  <c r="AA44" i="2"/>
  <c r="AM43" i="2"/>
  <c r="AF43" i="2"/>
  <c r="AD44" i="2"/>
  <c r="P44" i="2"/>
  <c r="T44" i="2"/>
  <c r="AR44" i="2"/>
  <c r="V43" i="2"/>
  <c r="AU44" i="2"/>
  <c r="Y43" i="2"/>
  <c r="M44" i="2"/>
  <c r="AE43" i="2"/>
  <c r="AH44" i="2"/>
  <c r="AA43" i="2"/>
  <c r="AT44" i="2"/>
  <c r="AH43" i="2"/>
  <c r="W44" i="2"/>
  <c r="AN43" i="2"/>
  <c r="P43" i="2"/>
  <c r="AZ44" i="2"/>
  <c r="AW44" i="2"/>
  <c r="AK43" i="2"/>
  <c r="W43" i="2"/>
  <c r="R43" i="2"/>
  <c r="AQ44" i="2"/>
  <c r="AI43" i="2"/>
  <c r="AS44" i="2"/>
  <c r="U43" i="2"/>
  <c r="T43" i="2"/>
  <c r="Y44" i="2"/>
  <c r="AS43" i="2"/>
  <c r="S44" i="2"/>
  <c r="Z44" i="2"/>
  <c r="AB44" i="2"/>
  <c r="AL43" i="2"/>
  <c r="X43" i="2"/>
  <c r="X44" i="2"/>
  <c r="Z43" i="2"/>
  <c r="AK44" i="2"/>
  <c r="AJ43" i="2"/>
  <c r="O44" i="2"/>
  <c r="AX44" i="2"/>
  <c r="U44" i="2"/>
  <c r="N43" i="2"/>
  <c r="S43" i="2"/>
  <c r="AQ43" i="2"/>
  <c r="AN25" i="20" l="1"/>
  <c r="AJ25" i="20"/>
  <c r="AF25" i="20"/>
  <c r="AB25" i="20"/>
  <c r="X25" i="20"/>
  <c r="T25" i="20"/>
  <c r="P25" i="20"/>
  <c r="AM25" i="20"/>
  <c r="AI25" i="20"/>
  <c r="AE25" i="20"/>
  <c r="AA25" i="20"/>
  <c r="W25" i="20"/>
  <c r="S25" i="20"/>
  <c r="O25" i="20"/>
  <c r="AL25" i="20"/>
  <c r="AH25" i="20"/>
  <c r="AD25" i="20"/>
  <c r="Z25" i="20"/>
  <c r="V25" i="20"/>
  <c r="R25" i="20"/>
  <c r="N25" i="20"/>
  <c r="Y25" i="20"/>
  <c r="AK25" i="20"/>
  <c r="U25" i="20"/>
  <c r="Q25" i="20"/>
  <c r="AG25" i="20"/>
  <c r="AC25" i="20"/>
  <c r="M25" i="20"/>
  <c r="AO10" i="2"/>
  <c r="AO7" i="2"/>
  <c r="N25" i="2" l="1"/>
  <c r="R25" i="2"/>
  <c r="V25" i="2"/>
  <c r="Z25" i="2"/>
  <c r="AD25" i="2"/>
  <c r="AH25" i="2"/>
  <c r="AL25" i="2"/>
  <c r="Y25" i="2"/>
  <c r="AK25" i="2"/>
  <c r="O25" i="2"/>
  <c r="S25" i="2"/>
  <c r="W25" i="2"/>
  <c r="AA25" i="2"/>
  <c r="AE25" i="2"/>
  <c r="AI25" i="2"/>
  <c r="AM25" i="2"/>
  <c r="U25" i="2"/>
  <c r="AG25" i="2"/>
  <c r="P25" i="2"/>
  <c r="T25" i="2"/>
  <c r="X25" i="2"/>
  <c r="AB25" i="2"/>
  <c r="AF25" i="2"/>
  <c r="AJ25" i="2"/>
  <c r="AN25" i="2"/>
  <c r="Q25" i="2"/>
  <c r="AC25" i="2"/>
  <c r="M25" i="2"/>
  <c r="AY18" i="2"/>
  <c r="AW18" i="2"/>
  <c r="AU18" i="2"/>
  <c r="AS18" i="2"/>
  <c r="AQ18" i="2"/>
  <c r="AO18" i="2"/>
  <c r="AM18" i="2"/>
  <c r="AK18" i="2"/>
  <c r="AI18" i="2"/>
  <c r="AG18" i="2"/>
  <c r="AE18" i="2"/>
  <c r="AC18" i="2"/>
  <c r="AA18" i="2"/>
  <c r="Y18" i="2"/>
  <c r="W18" i="2"/>
  <c r="U18" i="2"/>
  <c r="S18" i="2"/>
  <c r="Q18" i="2"/>
  <c r="O18" i="2"/>
  <c r="M18" i="2"/>
  <c r="AY16" i="2"/>
  <c r="AW16" i="2"/>
  <c r="AU16" i="2"/>
  <c r="AS16" i="2"/>
  <c r="AQ16" i="2"/>
  <c r="AO16" i="2"/>
  <c r="AM16" i="2"/>
  <c r="AK16" i="2"/>
  <c r="AI16" i="2"/>
  <c r="AG16" i="2"/>
  <c r="AE16" i="2"/>
  <c r="AC16" i="2"/>
  <c r="AA16" i="2"/>
  <c r="Y16" i="2"/>
  <c r="W16" i="2"/>
  <c r="U16" i="2"/>
  <c r="S16" i="2"/>
  <c r="Q16" i="2"/>
  <c r="O16" i="2"/>
  <c r="M16" i="2"/>
  <c r="AW14" i="20" l="1"/>
  <c r="AS14" i="20"/>
  <c r="AO14" i="20"/>
  <c r="AK14" i="20"/>
  <c r="AG14" i="20"/>
  <c r="AC14" i="20"/>
  <c r="Y14" i="20"/>
  <c r="U14" i="20"/>
  <c r="Q14" i="20"/>
  <c r="M14" i="20"/>
  <c r="AZ14" i="20"/>
  <c r="AV14" i="20"/>
  <c r="AR14" i="20"/>
  <c r="AN14" i="20"/>
  <c r="AJ14" i="20"/>
  <c r="AF14" i="20"/>
  <c r="AB14" i="20"/>
  <c r="X14" i="20"/>
  <c r="T14" i="20"/>
  <c r="P14" i="20"/>
  <c r="AY14" i="20"/>
  <c r="AU14" i="20"/>
  <c r="AQ14" i="20"/>
  <c r="AM14" i="20"/>
  <c r="AI14" i="20"/>
  <c r="AE14" i="20"/>
  <c r="AA14" i="20"/>
  <c r="W14" i="20"/>
  <c r="S14" i="20"/>
  <c r="O14" i="20"/>
  <c r="AT14" i="20"/>
  <c r="AD14" i="20"/>
  <c r="N14" i="20"/>
  <c r="AP14" i="20"/>
  <c r="Z14" i="20"/>
  <c r="V14" i="20"/>
  <c r="AH14" i="20"/>
  <c r="AL14" i="20"/>
  <c r="AX14" i="20"/>
  <c r="R14" i="20"/>
  <c r="P14" i="2"/>
  <c r="T14" i="2"/>
  <c r="X14" i="2"/>
  <c r="AB14" i="2"/>
  <c r="AF14" i="2"/>
  <c r="AJ14" i="2"/>
  <c r="AN14" i="2"/>
  <c r="AR14" i="2"/>
  <c r="AV14" i="2"/>
  <c r="AZ14" i="2"/>
  <c r="N14" i="2"/>
  <c r="V14" i="2"/>
  <c r="AD14" i="2"/>
  <c r="AP14" i="2"/>
  <c r="AX14" i="2"/>
  <c r="S14" i="2"/>
  <c r="AE14" i="2"/>
  <c r="AQ14" i="2"/>
  <c r="AY14" i="2"/>
  <c r="Q14" i="2"/>
  <c r="U14" i="2"/>
  <c r="Y14" i="2"/>
  <c r="AC14" i="2"/>
  <c r="AG14" i="2"/>
  <c r="AK14" i="2"/>
  <c r="AO14" i="2"/>
  <c r="AS14" i="2"/>
  <c r="AW14" i="2"/>
  <c r="M14" i="2"/>
  <c r="R14" i="2"/>
  <c r="Z14" i="2"/>
  <c r="AH14" i="2"/>
  <c r="AL14" i="2"/>
  <c r="AT14" i="2"/>
  <c r="O14" i="2"/>
  <c r="W14" i="2"/>
  <c r="AA14" i="2"/>
  <c r="AI14" i="2"/>
  <c r="AM14" i="2"/>
  <c r="AU14" i="2"/>
  <c r="M47" i="2"/>
  <c r="AF42" i="2" l="1"/>
  <c r="AE42" i="2"/>
  <c r="AD42" i="2"/>
  <c r="AC42" i="2"/>
  <c r="AB42" i="2"/>
  <c r="AA42" i="2"/>
  <c r="Z42" i="2"/>
  <c r="M32" i="2"/>
  <c r="Y35" i="2" l="1"/>
  <c r="X35" i="2"/>
  <c r="W35" i="2"/>
  <c r="V35" i="2"/>
  <c r="U35" i="2"/>
  <c r="T35" i="2"/>
  <c r="S35" i="2"/>
  <c r="R35" i="2"/>
  <c r="Q35" i="2"/>
  <c r="P35" i="2"/>
  <c r="O35" i="2"/>
  <c r="N35" i="2"/>
  <c r="M35" i="2"/>
  <c r="AW15" i="20" l="1"/>
  <c r="AS15" i="20"/>
  <c r="AO15" i="20"/>
  <c r="AK15" i="20"/>
  <c r="AG15" i="20"/>
  <c r="AC15" i="20"/>
  <c r="Y15" i="20"/>
  <c r="U15" i="20"/>
  <c r="Q15" i="20"/>
  <c r="M15" i="20"/>
  <c r="AZ15" i="20"/>
  <c r="AV15" i="20"/>
  <c r="AR15" i="20"/>
  <c r="AN15" i="20"/>
  <c r="AJ15" i="20"/>
  <c r="AF15" i="20"/>
  <c r="AB15" i="20"/>
  <c r="X15" i="20"/>
  <c r="T15" i="20"/>
  <c r="P15" i="20"/>
  <c r="AY15" i="20"/>
  <c r="AU15" i="20"/>
  <c r="AQ15" i="20"/>
  <c r="AM15" i="20"/>
  <c r="AI15" i="20"/>
  <c r="AE15" i="20"/>
  <c r="AA15" i="20"/>
  <c r="W15" i="20"/>
  <c r="S15" i="20"/>
  <c r="O15" i="20"/>
  <c r="AL15" i="20"/>
  <c r="V15" i="20"/>
  <c r="AX15" i="20"/>
  <c r="R15" i="20"/>
  <c r="AD15" i="20"/>
  <c r="AH15" i="20"/>
  <c r="AT15" i="20"/>
  <c r="N15" i="20"/>
  <c r="AP15" i="20"/>
  <c r="Z15" i="20"/>
  <c r="Q33" i="2"/>
  <c r="U33" i="2"/>
  <c r="Y33" i="2"/>
  <c r="AC33" i="2"/>
  <c r="AG33" i="2"/>
  <c r="AK33" i="2"/>
  <c r="AO33" i="2"/>
  <c r="AS33" i="2"/>
  <c r="AW33" i="2"/>
  <c r="M33" i="2"/>
  <c r="T33" i="2"/>
  <c r="AB33" i="2"/>
  <c r="AN33" i="2"/>
  <c r="AZ33" i="2"/>
  <c r="N33" i="2"/>
  <c r="R33" i="2"/>
  <c r="V33" i="2"/>
  <c r="Z33" i="2"/>
  <c r="AD33" i="2"/>
  <c r="AH33" i="2"/>
  <c r="AL33" i="2"/>
  <c r="AP33" i="2"/>
  <c r="AT33" i="2"/>
  <c r="AX33" i="2"/>
  <c r="AJ33" i="2"/>
  <c r="AV33" i="2"/>
  <c r="O33" i="2"/>
  <c r="S33" i="2"/>
  <c r="W33" i="2"/>
  <c r="AA33" i="2"/>
  <c r="AE33" i="2"/>
  <c r="AI33" i="2"/>
  <c r="AM33" i="2"/>
  <c r="AQ33" i="2"/>
  <c r="AU33" i="2"/>
  <c r="AY33" i="2"/>
  <c r="P33" i="2"/>
  <c r="X33" i="2"/>
  <c r="AF33" i="2"/>
  <c r="AR33" i="2"/>
  <c r="N15" i="2"/>
  <c r="R15" i="2"/>
  <c r="V15" i="2"/>
  <c r="Z15" i="2"/>
  <c r="AD15" i="2"/>
  <c r="AH15" i="2"/>
  <c r="AL15" i="2"/>
  <c r="AP15" i="2"/>
  <c r="AT15" i="2"/>
  <c r="AX15" i="2"/>
  <c r="U15" i="2"/>
  <c r="AC15" i="2"/>
  <c r="AS15" i="2"/>
  <c r="O15" i="2"/>
  <c r="S15" i="2"/>
  <c r="W15" i="2"/>
  <c r="AA15" i="2"/>
  <c r="AE15" i="2"/>
  <c r="AI15" i="2"/>
  <c r="AM15" i="2"/>
  <c r="AQ15" i="2"/>
  <c r="AU15" i="2"/>
  <c r="AY15" i="2"/>
  <c r="Q15" i="2"/>
  <c r="AG15" i="2"/>
  <c r="AO15" i="2"/>
  <c r="M15" i="2"/>
  <c r="P15" i="2"/>
  <c r="T15" i="2"/>
  <c r="X15" i="2"/>
  <c r="AB15" i="2"/>
  <c r="AF15" i="2"/>
  <c r="AJ15" i="2"/>
  <c r="AN15" i="2"/>
  <c r="AR15" i="2"/>
  <c r="AV15" i="2"/>
  <c r="AZ15" i="2"/>
  <c r="Y15" i="2"/>
  <c r="AK15" i="2"/>
  <c r="AW15" i="2"/>
  <c r="AO17" i="2"/>
  <c r="AO25" i="2"/>
  <c r="AZ25" i="2"/>
  <c r="AE17" i="2" l="1"/>
  <c r="AC17" i="2"/>
  <c r="AA17" i="2"/>
  <c r="Y17" i="2"/>
  <c r="W17" i="2"/>
  <c r="U17" i="2"/>
  <c r="S17" i="2"/>
  <c r="Q17" i="2"/>
  <c r="O17" i="2"/>
  <c r="M17" i="2"/>
  <c r="V31" i="2" l="1"/>
  <c r="T30" i="2" l="1"/>
  <c r="S30" i="2"/>
  <c r="R30" i="2"/>
  <c r="Q30" i="2"/>
  <c r="O30" i="2"/>
  <c r="N30" i="2"/>
  <c r="M30" i="2"/>
</calcChain>
</file>

<file path=xl/sharedStrings.xml><?xml version="1.0" encoding="utf-8"?>
<sst xmlns="http://schemas.openxmlformats.org/spreadsheetml/2006/main" count="364" uniqueCount="169">
  <si>
    <t>債　権　者　コ　ー　ド</t>
    <rPh sb="0" eb="1">
      <t>サイ</t>
    </rPh>
    <rPh sb="2" eb="3">
      <t>ケン</t>
    </rPh>
    <rPh sb="4" eb="5">
      <t>シャ</t>
    </rPh>
    <phoneticPr fontId="1"/>
  </si>
  <si>
    <t>フ リ ガ ナ</t>
    <phoneticPr fontId="1"/>
  </si>
  <si>
    <t>－</t>
    <phoneticPr fontId="1"/>
  </si>
  <si>
    <t>電話番号</t>
    <rPh sb="0" eb="2">
      <t>デンワ</t>
    </rPh>
    <rPh sb="2" eb="4">
      <t>バンゴウ</t>
    </rPh>
    <phoneticPr fontId="1"/>
  </si>
  <si>
    <t>　・申請者は、緑色の欄（太枠の中）のみ記入してください。</t>
  </si>
  <si>
    <t>　・本申請書を受理した執行機関は、黄色の欄（債権者コード、執行機関名、電話番号（内線）、処理区分）を追記してください。</t>
  </si>
  <si>
    <t>※記入上の注意</t>
    <phoneticPr fontId="3"/>
  </si>
  <si>
    <t>記入する文字が見づらい場合は、次ページの着色しない様式を使用してください。</t>
    <phoneticPr fontId="3"/>
  </si>
  <si>
    <t>支払方法</t>
  </si>
  <si>
    <t>金融機関名</t>
  </si>
  <si>
    <t>店舗名</t>
  </si>
  <si>
    <t>預金種別</t>
  </si>
  <si>
    <t>口座番号</t>
  </si>
  <si>
    <t>金融機関名(前払金)</t>
  </si>
  <si>
    <t>店舗名(前払金)</t>
  </si>
  <si>
    <t>口座番号(前払金)</t>
  </si>
  <si>
    <t>電話番号</t>
    <phoneticPr fontId="10"/>
  </si>
  <si>
    <t>口座名義人（カナ）</t>
    <phoneticPr fontId="10"/>
  </si>
  <si>
    <t xml:space="preserve"> ← リストから選択してください。</t>
    <rPh sb="8" eb="10">
      <t>センタク</t>
    </rPh>
    <phoneticPr fontId="10"/>
  </si>
  <si>
    <t>　フリガナ(方書)</t>
    <rPh sb="6" eb="8">
      <t>カタガキ</t>
    </rPh>
    <phoneticPr fontId="10"/>
  </si>
  <si>
    <t>はじめに</t>
    <phoneticPr fontId="10"/>
  </si>
  <si>
    <t xml:space="preserve"> ← 個人名（氏名）又は法人名を入力してください。</t>
    <rPh sb="7" eb="9">
      <t>シメイ</t>
    </rPh>
    <rPh sb="16" eb="18">
      <t>ニュウリョク</t>
    </rPh>
    <phoneticPr fontId="10"/>
  </si>
  <si>
    <t>特記事項</t>
    <rPh sb="0" eb="2">
      <t>トッキ</t>
    </rPh>
    <rPh sb="2" eb="4">
      <t>ジコウ</t>
    </rPh>
    <phoneticPr fontId="10"/>
  </si>
  <si>
    <t>１　太枠の中の該当する項目について記入してください。</t>
    <phoneticPr fontId="10"/>
  </si>
  <si>
    <t>登録区分</t>
    <rPh sb="0" eb="2">
      <t>トウロク</t>
    </rPh>
    <rPh sb="2" eb="4">
      <t>クブン</t>
    </rPh>
    <phoneticPr fontId="2"/>
  </si>
  <si>
    <t>処　理　年　月　日</t>
    <rPh sb="0" eb="1">
      <t>トコロ</t>
    </rPh>
    <rPh sb="2" eb="3">
      <t>リ</t>
    </rPh>
    <rPh sb="4" eb="5">
      <t>ネン</t>
    </rPh>
    <rPh sb="6" eb="7">
      <t>ツキ</t>
    </rPh>
    <rPh sb="8" eb="9">
      <t>ニチ</t>
    </rPh>
    <phoneticPr fontId="2"/>
  </si>
  <si>
    <t>1</t>
    <phoneticPr fontId="2"/>
  </si>
  <si>
    <t>4</t>
    <phoneticPr fontId="2"/>
  </si>
  <si>
    <t>受領方法</t>
    <rPh sb="0" eb="2">
      <t>ズリョウ</t>
    </rPh>
    <rPh sb="2" eb="4">
      <t>ホウホウ</t>
    </rPh>
    <phoneticPr fontId="2"/>
  </si>
  <si>
    <t>1</t>
    <phoneticPr fontId="2"/>
  </si>
  <si>
    <t>2</t>
    <phoneticPr fontId="2"/>
  </si>
  <si>
    <t>3</t>
    <phoneticPr fontId="2"/>
  </si>
  <si>
    <t>口座振替</t>
  </si>
  <si>
    <t>フリガナ</t>
    <phoneticPr fontId="1"/>
  </si>
  <si>
    <t>氏名</t>
    <rPh sb="0" eb="2">
      <t>シメイ</t>
    </rPh>
    <phoneticPr fontId="2"/>
  </si>
  <si>
    <t>漢字</t>
    <rPh sb="0" eb="2">
      <t>カンジ</t>
    </rPh>
    <phoneticPr fontId="2"/>
  </si>
  <si>
    <t>氏名</t>
    <rPh sb="0" eb="2">
      <t>シメイ</t>
    </rPh>
    <phoneticPr fontId="2"/>
  </si>
  <si>
    <t>本店</t>
    <rPh sb="0" eb="2">
      <t>ホンテン</t>
    </rPh>
    <phoneticPr fontId="2"/>
  </si>
  <si>
    <t>支店</t>
    <rPh sb="0" eb="2">
      <t>シテン</t>
    </rPh>
    <phoneticPr fontId="2"/>
  </si>
  <si>
    <t>◎おなまえ（法人名、屋号、又は個人名）</t>
    <phoneticPr fontId="2"/>
  </si>
  <si>
    <t>◎だいひょうしゃ（職、氏名）</t>
    <rPh sb="9" eb="10">
      <t>ショク</t>
    </rPh>
    <rPh sb="11" eb="13">
      <t>シメイ</t>
    </rPh>
    <phoneticPr fontId="2"/>
  </si>
  <si>
    <t>【◎だいひょうしゃ（職、氏名）】</t>
    <phoneticPr fontId="10"/>
  </si>
  <si>
    <t>代表者フリガナ</t>
    <rPh sb="0" eb="3">
      <t>ダイヒョウシャ</t>
    </rPh>
    <phoneticPr fontId="10"/>
  </si>
  <si>
    <t>代表者フリガナ</t>
    <rPh sb="0" eb="3">
      <t>ダイヒョウシャ</t>
    </rPh>
    <phoneticPr fontId="2"/>
  </si>
  <si>
    <t>※生年月日</t>
    <rPh sb="1" eb="3">
      <t>セイネン</t>
    </rPh>
    <rPh sb="3" eb="5">
      <t>ガッピ</t>
    </rPh>
    <phoneticPr fontId="2"/>
  </si>
  <si>
    <t>◎おところ（都道府県、郡市区町村、町、丁目、番地、団地、棟、号）</t>
    <rPh sb="6" eb="10">
      <t>トドウフケン</t>
    </rPh>
    <rPh sb="11" eb="12">
      <t>グン</t>
    </rPh>
    <rPh sb="12" eb="14">
      <t>シク</t>
    </rPh>
    <rPh sb="14" eb="16">
      <t>チョウソン</t>
    </rPh>
    <rPh sb="17" eb="18">
      <t>チョウ</t>
    </rPh>
    <rPh sb="19" eb="21">
      <t>チョウメ</t>
    </rPh>
    <rPh sb="22" eb="24">
      <t>バンチ</t>
    </rPh>
    <rPh sb="25" eb="27">
      <t>ダンチ</t>
    </rPh>
    <rPh sb="28" eb="29">
      <t>トウ</t>
    </rPh>
    <rPh sb="30" eb="31">
      <t>ゴウ</t>
    </rPh>
    <phoneticPr fontId="2"/>
  </si>
  <si>
    <t>【◎おなまえ（法人名、屋号、又は個人名），生年月日】</t>
    <rPh sb="21" eb="23">
      <t>セイネン</t>
    </rPh>
    <rPh sb="23" eb="25">
      <t>ガッピ</t>
    </rPh>
    <phoneticPr fontId="10"/>
  </si>
  <si>
    <t>漢字</t>
    <rPh sb="0" eb="2">
      <t>カンジ</t>
    </rPh>
    <phoneticPr fontId="1"/>
  </si>
  <si>
    <t>支　店　名</t>
    <rPh sb="0" eb="1">
      <t>シ</t>
    </rPh>
    <rPh sb="2" eb="3">
      <t>ミセ</t>
    </rPh>
    <rPh sb="4" eb="5">
      <t>ナ</t>
    </rPh>
    <phoneticPr fontId="10"/>
  </si>
  <si>
    <t>　フリガナ(支店名)</t>
    <rPh sb="6" eb="9">
      <t>シテンメイ</t>
    </rPh>
    <phoneticPr fontId="10"/>
  </si>
  <si>
    <t>　フリガナ(区市町村～番地)</t>
    <rPh sb="6" eb="10">
      <t>クシチョウソン</t>
    </rPh>
    <rPh sb="11" eb="13">
      <t>バンチ</t>
    </rPh>
    <phoneticPr fontId="10"/>
  </si>
  <si>
    <t>郵便番号</t>
    <phoneticPr fontId="2"/>
  </si>
  <si>
    <t>市町コード</t>
    <rPh sb="0" eb="1">
      <t>シ</t>
    </rPh>
    <rPh sb="1" eb="2">
      <t>マチ</t>
    </rPh>
    <phoneticPr fontId="2"/>
  </si>
  <si>
    <t>区分</t>
    <rPh sb="0" eb="2">
      <t>クブン</t>
    </rPh>
    <phoneticPr fontId="2"/>
  </si>
  <si>
    <t>金融機関名</t>
    <phoneticPr fontId="2"/>
  </si>
  <si>
    <t>受領方法</t>
    <rPh sb="0" eb="2">
      <t>ズリョウ</t>
    </rPh>
    <rPh sb="2" eb="4">
      <t>ホウホウ</t>
    </rPh>
    <phoneticPr fontId="2"/>
  </si>
  <si>
    <t>口座振替</t>
    <phoneticPr fontId="2"/>
  </si>
  <si>
    <t>隔地払</t>
    <phoneticPr fontId="2"/>
  </si>
  <si>
    <t>2</t>
    <phoneticPr fontId="2"/>
  </si>
  <si>
    <t>預金種目</t>
    <rPh sb="0" eb="2">
      <t>ヨキン</t>
    </rPh>
    <rPh sb="2" eb="4">
      <t>シュモク</t>
    </rPh>
    <phoneticPr fontId="2"/>
  </si>
  <si>
    <t>普通</t>
    <phoneticPr fontId="2"/>
  </si>
  <si>
    <t>当座</t>
    <rPh sb="0" eb="2">
      <t>トウザ</t>
    </rPh>
    <phoneticPr fontId="2"/>
  </si>
  <si>
    <t>金融機関コード</t>
    <phoneticPr fontId="2"/>
  </si>
  <si>
    <t>口座番号</t>
    <phoneticPr fontId="2"/>
  </si>
  <si>
    <t>口座名義人　
（カナ）</t>
    <phoneticPr fontId="2"/>
  </si>
  <si>
    <t>1</t>
    <phoneticPr fontId="2"/>
  </si>
  <si>
    <t>2</t>
    <phoneticPr fontId="2"/>
  </si>
  <si>
    <t>処理区分</t>
    <rPh sb="0" eb="2">
      <t>ショリ</t>
    </rPh>
    <rPh sb="2" eb="4">
      <t>クブン</t>
    </rPh>
    <phoneticPr fontId="2"/>
  </si>
  <si>
    <t>まんのう町長　殿</t>
    <rPh sb="4" eb="5">
      <t>チョウ</t>
    </rPh>
    <rPh sb="5" eb="6">
      <t>チョウ</t>
    </rPh>
    <rPh sb="7" eb="8">
      <t>ドノ</t>
    </rPh>
    <phoneticPr fontId="2"/>
  </si>
  <si>
    <t>口座名義人　
（カタカナ）</t>
    <phoneticPr fontId="2"/>
  </si>
  <si>
    <t>１　町内　　３　県外
２　町外</t>
    <rPh sb="2" eb="4">
      <t>チョウナイ</t>
    </rPh>
    <rPh sb="8" eb="10">
      <t>ケンガイ</t>
    </rPh>
    <rPh sb="13" eb="15">
      <t>チョウガイ</t>
    </rPh>
    <phoneticPr fontId="2"/>
  </si>
  <si>
    <t>住所コード</t>
    <rPh sb="0" eb="2">
      <t>ジュウショ</t>
    </rPh>
    <phoneticPr fontId="2"/>
  </si>
  <si>
    <t>債権者登録</t>
    <rPh sb="0" eb="3">
      <t>サイケンシャ</t>
    </rPh>
    <rPh sb="3" eb="5">
      <t>トウロク</t>
    </rPh>
    <phoneticPr fontId="2"/>
  </si>
  <si>
    <t>（</t>
    <phoneticPr fontId="2"/>
  </si>
  <si>
    <t>・</t>
    <phoneticPr fontId="2"/>
  </si>
  <si>
    <t>）</t>
    <phoneticPr fontId="2"/>
  </si>
  <si>
    <t>新規</t>
    <rPh sb="0" eb="2">
      <t>シンキ</t>
    </rPh>
    <phoneticPr fontId="2"/>
  </si>
  <si>
    <t>変更</t>
    <rPh sb="0" eb="2">
      <t>ヘンコウ</t>
    </rPh>
    <phoneticPr fontId="2"/>
  </si>
  <si>
    <t>廃止</t>
    <rPh sb="0" eb="2">
      <t>ハイシ</t>
    </rPh>
    <phoneticPr fontId="2"/>
  </si>
  <si>
    <t>申出書</t>
    <rPh sb="0" eb="2">
      <t>モウシデ</t>
    </rPh>
    <rPh sb="2" eb="3">
      <t>カ</t>
    </rPh>
    <phoneticPr fontId="2"/>
  </si>
  <si>
    <t>※太枠の中を記入してください</t>
    <rPh sb="1" eb="2">
      <t>フト</t>
    </rPh>
    <rPh sb="2" eb="3">
      <t>ワク</t>
    </rPh>
    <rPh sb="4" eb="5">
      <t>ナカ</t>
    </rPh>
    <rPh sb="6" eb="8">
      <t>キニュウ</t>
    </rPh>
    <phoneticPr fontId="2"/>
  </si>
  <si>
    <t xml:space="preserve"> ← 市外局番から入力してください。</t>
    <phoneticPr fontId="10"/>
  </si>
  <si>
    <t>新 規</t>
    <rPh sb="0" eb="1">
      <t>シン</t>
    </rPh>
    <rPh sb="2" eb="3">
      <t>キ</t>
    </rPh>
    <phoneticPr fontId="2"/>
  </si>
  <si>
    <t>変 更</t>
    <rPh sb="0" eb="1">
      <t>ヘン</t>
    </rPh>
    <rPh sb="2" eb="3">
      <t>サラ</t>
    </rPh>
    <phoneticPr fontId="2"/>
  </si>
  <si>
    <t>廃 止</t>
    <rPh sb="0" eb="1">
      <t>ハイ</t>
    </rPh>
    <rPh sb="2" eb="3">
      <t>トメ</t>
    </rPh>
    <phoneticPr fontId="2"/>
  </si>
  <si>
    <t>隔 地 払</t>
    <rPh sb="0" eb="1">
      <t>カク</t>
    </rPh>
    <rPh sb="2" eb="3">
      <t>チ</t>
    </rPh>
    <rPh sb="4" eb="5">
      <t>バラ</t>
    </rPh>
    <phoneticPr fontId="2"/>
  </si>
  <si>
    <t>窓 口 払</t>
    <rPh sb="0" eb="1">
      <t>マド</t>
    </rPh>
    <rPh sb="2" eb="3">
      <t>クチ</t>
    </rPh>
    <rPh sb="4" eb="5">
      <t>バラ</t>
    </rPh>
    <phoneticPr fontId="2"/>
  </si>
  <si>
    <t xml:space="preserve"> ← リストから選択してください。</t>
    <phoneticPr fontId="10" type="halfwidthKatakana"/>
  </si>
  <si>
    <r>
      <rPr>
        <b/>
        <sz val="10"/>
        <color rgb="FFFF0000"/>
        <rFont val="ＭＳ ゴシック"/>
        <family val="3"/>
        <charset val="128"/>
      </rPr>
      <t>※必須項目</t>
    </r>
    <r>
      <rPr>
        <b/>
        <sz val="11"/>
        <color theme="1"/>
        <rFont val="ＭＳ ゴシック"/>
        <family val="3"/>
        <charset val="128"/>
      </rPr>
      <t>　　　登録区分</t>
    </r>
    <rPh sb="1" eb="3">
      <t>ヒッス</t>
    </rPh>
    <rPh sb="3" eb="5">
      <t>コウモク</t>
    </rPh>
    <rPh sb="8" eb="10">
      <t>トウロク</t>
    </rPh>
    <rPh sb="10" eb="12">
      <t>クブン</t>
    </rPh>
    <phoneticPr fontId="10"/>
  </si>
  <si>
    <t xml:space="preserve"> ← 法人・各種団体の場合は、代表者の氏名を
入力してください。</t>
    <rPh sb="23" eb="25">
      <t>ニュウリョク</t>
    </rPh>
    <phoneticPr fontId="10"/>
  </si>
  <si>
    <t xml:space="preserve"> ← 区市町村名から番地まで入力してください。</t>
    <rPh sb="7" eb="8">
      <t>メイ</t>
    </rPh>
    <rPh sb="10" eb="12">
      <t>バンチ</t>
    </rPh>
    <rPh sb="14" eb="16">
      <t>ニュウリョク</t>
    </rPh>
    <phoneticPr fontId="10"/>
  </si>
  <si>
    <t>提出年月日</t>
    <rPh sb="0" eb="2">
      <t>テイシュツ</t>
    </rPh>
    <rPh sb="2" eb="5">
      <t>ネンガッピ</t>
    </rPh>
    <phoneticPr fontId="2"/>
  </si>
  <si>
    <t>（変更）適用年月日</t>
    <rPh sb="1" eb="3">
      <t>ヘンコウ</t>
    </rPh>
    <rPh sb="4" eb="6">
      <t>テキヨウ</t>
    </rPh>
    <rPh sb="6" eb="9">
      <t>ネンガッピ</t>
    </rPh>
    <phoneticPr fontId="2"/>
  </si>
  <si>
    <t>区分</t>
    <rPh sb="0" eb="2">
      <t>クブン</t>
    </rPh>
    <phoneticPr fontId="2"/>
  </si>
  <si>
    <t>A</t>
    <phoneticPr fontId="2"/>
  </si>
  <si>
    <t>B</t>
    <phoneticPr fontId="2"/>
  </si>
  <si>
    <t>C</t>
    <phoneticPr fontId="2"/>
  </si>
  <si>
    <t>D</t>
    <phoneticPr fontId="2"/>
  </si>
  <si>
    <t>E</t>
    <phoneticPr fontId="2"/>
  </si>
  <si>
    <t>前金払（工事専用）</t>
    <phoneticPr fontId="2"/>
  </si>
  <si>
    <t>会社印</t>
    <rPh sb="0" eb="2">
      <t>カイシャ</t>
    </rPh>
    <rPh sb="2" eb="3">
      <t>イン</t>
    </rPh>
    <phoneticPr fontId="2"/>
  </si>
  <si>
    <t>代表者印
又は個人印</t>
    <rPh sb="0" eb="2">
      <t>ダイヒョウ</t>
    </rPh>
    <rPh sb="2" eb="3">
      <t>モノ</t>
    </rPh>
    <rPh sb="3" eb="4">
      <t>イン</t>
    </rPh>
    <rPh sb="5" eb="6">
      <t>マタ</t>
    </rPh>
    <rPh sb="7" eb="9">
      <t>コジン</t>
    </rPh>
    <rPh sb="9" eb="10">
      <t>イン</t>
    </rPh>
    <phoneticPr fontId="2"/>
  </si>
  <si>
    <t>前金払口座</t>
    <rPh sb="0" eb="2">
      <t>マエキン</t>
    </rPh>
    <rPh sb="2" eb="3">
      <t>バラ</t>
    </rPh>
    <rPh sb="3" eb="5">
      <t>コウザ</t>
    </rPh>
    <phoneticPr fontId="2"/>
  </si>
  <si>
    <t>←</t>
    <phoneticPr fontId="10" type="halfwidthKatakana"/>
  </si>
  <si>
    <r>
      <rPr>
        <b/>
        <sz val="10"/>
        <color rgb="FFFF0000"/>
        <rFont val="ＭＳ ゴシック"/>
        <family val="3"/>
        <charset val="128"/>
      </rPr>
      <t>※必須項目</t>
    </r>
    <r>
      <rPr>
        <b/>
        <sz val="11"/>
        <color theme="1"/>
        <rFont val="ＭＳ ゴシック"/>
        <family val="3"/>
        <charset val="128"/>
      </rPr>
      <t>　　提出年月日</t>
    </r>
    <rPh sb="7" eb="9">
      <t>テイシュツ</t>
    </rPh>
    <rPh sb="9" eb="12">
      <t>ネンガッピ</t>
    </rPh>
    <phoneticPr fontId="10"/>
  </si>
  <si>
    <t>提出される年月日をご入力ください。</t>
    <rPh sb="0" eb="2">
      <t>ﾃｲｼｭﾂ</t>
    </rPh>
    <rPh sb="5" eb="8">
      <t>ﾈﾝｶﾞｯﾋﾟ</t>
    </rPh>
    <rPh sb="10" eb="12">
      <t>ﾆｭｳﾘｮｸ</t>
    </rPh>
    <phoneticPr fontId="10" type="halfwidthKatakana"/>
  </si>
  <si>
    <r>
      <rPr>
        <b/>
        <sz val="10"/>
        <color rgb="FFFF0000"/>
        <rFont val="ＭＳ ゴシック"/>
        <family val="3"/>
        <charset val="128"/>
      </rPr>
      <t>※変更の場合必須　　</t>
    </r>
    <r>
      <rPr>
        <b/>
        <sz val="11"/>
        <color theme="1"/>
        <rFont val="ＭＳ ゴシック"/>
        <family val="3"/>
        <charset val="128"/>
      </rPr>
      <t>（変更）適用年月日</t>
    </r>
    <rPh sb="1" eb="3">
      <t>ヘンコウ</t>
    </rPh>
    <rPh sb="4" eb="6">
      <t>バアイ</t>
    </rPh>
    <rPh sb="6" eb="8">
      <t>ヒッス</t>
    </rPh>
    <rPh sb="11" eb="13">
      <t>ヘンコウ</t>
    </rPh>
    <rPh sb="14" eb="16">
      <t>テキヨウ</t>
    </rPh>
    <rPh sb="16" eb="19">
      <t>ネンガッピ</t>
    </rPh>
    <phoneticPr fontId="10"/>
  </si>
  <si>
    <t xml:space="preserve"> ← 法人・各種団体の場合は、代表者の役職名を
　入力してください。（代表取締役，会長　等）</t>
    <rPh sb="6" eb="8">
      <t>カクシュ</t>
    </rPh>
    <rPh sb="8" eb="10">
      <t>ダンタイ</t>
    </rPh>
    <rPh sb="15" eb="18">
      <t>ダイヒョウシャ</t>
    </rPh>
    <rPh sb="35" eb="37">
      <t>ダイヒョウ</t>
    </rPh>
    <rPh sb="37" eb="40">
      <t>トリシマリヤク</t>
    </rPh>
    <rPh sb="41" eb="43">
      <t>カイチョウ</t>
    </rPh>
    <rPh sb="44" eb="45">
      <t>トウ</t>
    </rPh>
    <phoneticPr fontId="10"/>
  </si>
  <si>
    <t>←アパートやマンションなど集合住宅の建物名、
　　居室番号までを入力してください。</t>
    <rPh sb="32" eb="34">
      <t>ﾆｭｳﾘｮｸ</t>
    </rPh>
    <phoneticPr fontId="10" type="halfwidthKatakana"/>
  </si>
  <si>
    <t>【◎おところ（都道府県、郡市区町村、町、丁目、番地、団地、棟、号）】</t>
    <rPh sb="7" eb="11">
      <t>トドウフケン</t>
    </rPh>
    <rPh sb="12" eb="13">
      <t>グン</t>
    </rPh>
    <rPh sb="13" eb="15">
      <t>シク</t>
    </rPh>
    <rPh sb="15" eb="17">
      <t>チョウソン</t>
    </rPh>
    <rPh sb="18" eb="19">
      <t>チョウ</t>
    </rPh>
    <rPh sb="20" eb="22">
      <t>チョウメ</t>
    </rPh>
    <rPh sb="23" eb="25">
      <t>バンチ</t>
    </rPh>
    <rPh sb="26" eb="28">
      <t>ダンチ</t>
    </rPh>
    <rPh sb="29" eb="30">
      <t>トウ</t>
    </rPh>
    <rPh sb="31" eb="32">
      <t>ゴウ</t>
    </rPh>
    <phoneticPr fontId="10"/>
  </si>
  <si>
    <r>
      <rPr>
        <b/>
        <sz val="10"/>
        <color rgb="FFFF0000"/>
        <rFont val="ＭＳ ゴシック"/>
        <family val="3"/>
        <charset val="128"/>
      </rPr>
      <t>※必須項目</t>
    </r>
    <r>
      <rPr>
        <b/>
        <sz val="11"/>
        <color theme="1"/>
        <rFont val="ＭＳ ゴシック"/>
        <family val="3"/>
        <charset val="128"/>
      </rPr>
      <t>　　郵便番号</t>
    </r>
    <phoneticPr fontId="10"/>
  </si>
  <si>
    <r>
      <rPr>
        <b/>
        <sz val="10"/>
        <color rgb="FFFF0000"/>
        <rFont val="ＭＳ ゴシック"/>
        <family val="3"/>
        <charset val="128"/>
      </rPr>
      <t>※必須項目　　</t>
    </r>
    <r>
      <rPr>
        <b/>
        <sz val="11"/>
        <color theme="1"/>
        <rFont val="ＭＳ ゴシック"/>
        <family val="3"/>
        <charset val="128"/>
      </rPr>
      <t>都道府県</t>
    </r>
    <phoneticPr fontId="10" type="halfwidthKatakana"/>
  </si>
  <si>
    <r>
      <rPr>
        <b/>
        <sz val="10"/>
        <color rgb="FFFF0000"/>
        <rFont val="ＭＳ ゴシック"/>
        <family val="3"/>
        <charset val="128"/>
      </rPr>
      <t>※必須項目</t>
    </r>
    <r>
      <rPr>
        <b/>
        <sz val="11"/>
        <color theme="1"/>
        <rFont val="ＭＳ ゴシック"/>
        <family val="3"/>
        <charset val="128"/>
      </rPr>
      <t>　区市町村・大字・
通称名・町・字・丁目・番地</t>
    </r>
    <rPh sb="26" eb="28">
      <t>バンチ</t>
    </rPh>
    <phoneticPr fontId="10"/>
  </si>
  <si>
    <t>←支店名がある場合はこの欄に入力してください。</t>
    <rPh sb="1" eb="4">
      <t>ｼﾃﾝﾒｲ</t>
    </rPh>
    <rPh sb="7" eb="9">
      <t>ﾊﾞｱｲ</t>
    </rPh>
    <rPh sb="12" eb="13">
      <t>ﾗﾝ</t>
    </rPh>
    <rPh sb="14" eb="16">
      <t>ﾆｭｳﾘｮｸ</t>
    </rPh>
    <phoneticPr fontId="10" type="halfwidthKatakana"/>
  </si>
  <si>
    <t>←個人の方は生年月日を入力してください。</t>
    <rPh sb="1" eb="3">
      <t>ｺｼﾞﾝ</t>
    </rPh>
    <rPh sb="4" eb="5">
      <t>ｶﾀ</t>
    </rPh>
    <rPh sb="6" eb="8">
      <t>ｾｲﾈﾝ</t>
    </rPh>
    <rPh sb="8" eb="10">
      <t>ｶﾞｯﾋﾟ</t>
    </rPh>
    <rPh sb="11" eb="13">
      <t>ﾆｭｳﾘｮｸ</t>
    </rPh>
    <phoneticPr fontId="10" type="halfwidthKatakana"/>
  </si>
  <si>
    <r>
      <rPr>
        <b/>
        <sz val="9"/>
        <color rgb="FFFF0000"/>
        <rFont val="ＭＳ ゴシック"/>
        <family val="3"/>
        <charset val="128"/>
      </rPr>
      <t>法人・団体の場合は必須</t>
    </r>
    <r>
      <rPr>
        <b/>
        <sz val="11"/>
        <color theme="1"/>
        <rFont val="ＭＳ ゴシック"/>
        <family val="3"/>
        <charset val="128"/>
      </rPr>
      <t>　　氏名</t>
    </r>
    <rPh sb="13" eb="14">
      <t>シ</t>
    </rPh>
    <rPh sb="14" eb="15">
      <t>ナ</t>
    </rPh>
    <phoneticPr fontId="10"/>
  </si>
  <si>
    <r>
      <rPr>
        <b/>
        <sz val="9"/>
        <color rgb="FFFF0000"/>
        <rFont val="ＭＳ ゴシック"/>
        <family val="3"/>
        <charset val="128"/>
      </rPr>
      <t>法人・団体の場合は必須</t>
    </r>
    <r>
      <rPr>
        <b/>
        <sz val="11"/>
        <color theme="1"/>
        <rFont val="ＭＳ ゴシック"/>
        <family val="3"/>
        <charset val="128"/>
      </rPr>
      <t>　　職名</t>
    </r>
    <rPh sb="0" eb="2">
      <t>ホウジン</t>
    </rPh>
    <rPh sb="3" eb="5">
      <t>ダンタイ</t>
    </rPh>
    <rPh sb="13" eb="15">
      <t>ショクメイ</t>
    </rPh>
    <phoneticPr fontId="10"/>
  </si>
  <si>
    <t>←金融機関名を入力ください。</t>
    <rPh sb="1" eb="3">
      <t>ｷﾝﾕｳ</t>
    </rPh>
    <rPh sb="3" eb="5">
      <t>ｷｶﾝ</t>
    </rPh>
    <rPh sb="5" eb="6">
      <t>ﾒｲ</t>
    </rPh>
    <rPh sb="7" eb="9">
      <t>ﾆｭｳﾘｮｸ</t>
    </rPh>
    <phoneticPr fontId="10" type="halfwidthKatakana"/>
  </si>
  <si>
    <t>←金融機関店舗名を入力ください（ゆうちょ銀行の場合、支店</t>
    <rPh sb="1" eb="3">
      <t>ｷﾝﾕｳ</t>
    </rPh>
    <rPh sb="3" eb="5">
      <t>ｷｶﾝ</t>
    </rPh>
    <rPh sb="5" eb="7">
      <t>ﾃﾝﾎﾟ</t>
    </rPh>
    <rPh sb="7" eb="8">
      <t>ﾒｲ</t>
    </rPh>
    <rPh sb="9" eb="11">
      <t>ﾆｭｳﾘｮｸ</t>
    </rPh>
    <rPh sb="20" eb="22">
      <t>ｷﾞﾝｺｳ</t>
    </rPh>
    <rPh sb="23" eb="25">
      <t>ﾊﾞｱｲ</t>
    </rPh>
    <rPh sb="26" eb="28">
      <t>ｼﾃﾝ</t>
    </rPh>
    <phoneticPr fontId="10" type="halfwidthKatakana"/>
  </si>
  <si>
    <t xml:space="preserve"> ← 登録申出が新規・変更・廃止のいずれであるか、リストから選択してください。</t>
    <rPh sb="3" eb="5">
      <t>ﾄｳﾛｸ</t>
    </rPh>
    <rPh sb="5" eb="7">
      <t>ﾓｳｼﾃﾞ</t>
    </rPh>
    <rPh sb="8" eb="10">
      <t>ｼﾝｷ</t>
    </rPh>
    <rPh sb="11" eb="13">
      <t>ﾍﾝｺｳ</t>
    </rPh>
    <rPh sb="14" eb="16">
      <t>ﾊｲｼ</t>
    </rPh>
    <phoneticPr fontId="10" type="halfwidthKatakana"/>
  </si>
  <si>
    <t>4　前金払</t>
    <rPh sb="2" eb="4">
      <t>マエキン</t>
    </rPh>
    <rPh sb="4" eb="5">
      <t>バラ</t>
    </rPh>
    <phoneticPr fontId="2"/>
  </si>
  <si>
    <t>請求書の住所や振込口座を変更された場合など、債権者情報が</t>
    <rPh sb="0" eb="3">
      <t>ｾｲｷｭｳｼｮ</t>
    </rPh>
    <rPh sb="4" eb="6">
      <t>ｼﾞｭｳｼｮ</t>
    </rPh>
    <rPh sb="7" eb="9">
      <t>ﾌﾘｺﾐ</t>
    </rPh>
    <rPh sb="9" eb="11">
      <t>ｺｳｻﾞ</t>
    </rPh>
    <rPh sb="12" eb="14">
      <t>ﾍﾝｺｳ</t>
    </rPh>
    <rPh sb="17" eb="19">
      <t>ﾊﾞｱｲ</t>
    </rPh>
    <rPh sb="22" eb="25">
      <t>ｻｲｹﾝｼｬ</t>
    </rPh>
    <rPh sb="25" eb="27">
      <t>ｼﾞｮｳﾎｳ</t>
    </rPh>
    <phoneticPr fontId="10" type="halfwidthKatakana"/>
  </si>
  <si>
    <r>
      <t>変更になる場合は、</t>
    </r>
    <r>
      <rPr>
        <sz val="11"/>
        <color rgb="FFFF0000"/>
        <rFont val="HG丸ｺﾞｼｯｸM-PRO"/>
        <family val="3"/>
        <charset val="128"/>
      </rPr>
      <t>変更を適用する年月日</t>
    </r>
    <r>
      <rPr>
        <sz val="11"/>
        <color theme="1"/>
        <rFont val="HG丸ｺﾞｼｯｸM-PRO"/>
        <family val="3"/>
        <charset val="128"/>
      </rPr>
      <t>をご記入ください。</t>
    </r>
    <rPh sb="9" eb="11">
      <t>ﾍﾝｺｳ</t>
    </rPh>
    <rPh sb="12" eb="14">
      <t>ﾃｷﾖｳ</t>
    </rPh>
    <rPh sb="16" eb="19">
      <t>ﾈﾝｶﾞｯﾋﾟ</t>
    </rPh>
    <rPh sb="21" eb="23">
      <t>ｷﾆｭｳ</t>
    </rPh>
    <phoneticPr fontId="10" type="halfwidthKatakana"/>
  </si>
  <si>
    <t>（例）事業者の場合：債権者の会社と入金を受ける会社が別会社であるとき。</t>
    <rPh sb="1" eb="2">
      <t>レイ</t>
    </rPh>
    <rPh sb="3" eb="6">
      <t>ジギョウシャ</t>
    </rPh>
    <rPh sb="7" eb="9">
      <t>バアイ</t>
    </rPh>
    <rPh sb="10" eb="13">
      <t>サイケンシャ</t>
    </rPh>
    <rPh sb="14" eb="16">
      <t>カイシャ</t>
    </rPh>
    <rPh sb="17" eb="19">
      <t>ニュウキン</t>
    </rPh>
    <rPh sb="20" eb="21">
      <t>ウ</t>
    </rPh>
    <rPh sb="23" eb="25">
      <t>カイシャ</t>
    </rPh>
    <rPh sb="26" eb="29">
      <t>ベツガイシャ</t>
    </rPh>
    <phoneticPr fontId="10"/>
  </si>
  <si>
    <t>　　</t>
    <phoneticPr fontId="10"/>
  </si>
  <si>
    <t xml:space="preserve"> ← 公共工事の前払金預託金融機関名・店舗名を入力ください。</t>
    <phoneticPr fontId="10"/>
  </si>
  <si>
    <t>（例）任意団体の場合；債権者が『○〇自治会　会長満濃太郎』、口座名義人が『○〇自治会　会計香川花子』</t>
    <rPh sb="3" eb="5">
      <t>ニンイ</t>
    </rPh>
    <rPh sb="5" eb="7">
      <t>ダンタイ</t>
    </rPh>
    <rPh sb="8" eb="10">
      <t>バアイ</t>
    </rPh>
    <rPh sb="11" eb="14">
      <t>サイケンシャ</t>
    </rPh>
    <rPh sb="18" eb="21">
      <t>ジチカイ</t>
    </rPh>
    <rPh sb="22" eb="24">
      <t>カイチョウ</t>
    </rPh>
    <rPh sb="24" eb="26">
      <t>マンノウ</t>
    </rPh>
    <rPh sb="26" eb="28">
      <t>タロウ</t>
    </rPh>
    <rPh sb="30" eb="32">
      <t>コウザ</t>
    </rPh>
    <rPh sb="32" eb="34">
      <t>メイギ</t>
    </rPh>
    <rPh sb="34" eb="35">
      <t>ニン</t>
    </rPh>
    <rPh sb="43" eb="45">
      <t>カイケイ</t>
    </rPh>
    <rPh sb="45" eb="47">
      <t>カガワ</t>
    </rPh>
    <rPh sb="47" eb="49">
      <t>ハナコ</t>
    </rPh>
    <phoneticPr fontId="10"/>
  </si>
  <si>
    <t>　　　　　　　　　　　であるとき。</t>
    <phoneticPr fontId="10"/>
  </si>
  <si>
    <t>の２種類ありますので、見やすい方を使用してください。</t>
    <phoneticPr fontId="10"/>
  </si>
  <si>
    <t>ください。</t>
    <phoneticPr fontId="10"/>
  </si>
  <si>
    <r>
      <t>　記入後は</t>
    </r>
    <r>
      <rPr>
        <b/>
        <sz val="11"/>
        <color rgb="FFFF0000"/>
        <rFont val="HG丸ｺﾞｼｯｸM-PRO"/>
        <family val="3"/>
        <charset val="128"/>
      </rPr>
      <t>請求書に用いる印章</t>
    </r>
    <r>
      <rPr>
        <sz val="11"/>
        <color rgb="FFFF0000"/>
        <rFont val="HG丸ｺﾞｼｯｸM-PRO"/>
        <family val="3"/>
        <charset val="128"/>
      </rPr>
      <t>（会社印，代表者印又は個人印）にて捺印いただき、原本をまんのう町役場まで提出</t>
    </r>
    <rPh sb="12" eb="14">
      <t>インショウ</t>
    </rPh>
    <rPh sb="15" eb="17">
      <t>カイシャ</t>
    </rPh>
    <rPh sb="17" eb="18">
      <t>イン</t>
    </rPh>
    <rPh sb="19" eb="23">
      <t>ダイヒョウシャイン</t>
    </rPh>
    <rPh sb="23" eb="24">
      <t>マタ</t>
    </rPh>
    <rPh sb="25" eb="27">
      <t>コジン</t>
    </rPh>
    <rPh sb="27" eb="28">
      <t>イン</t>
    </rPh>
    <phoneticPr fontId="10"/>
  </si>
  <si>
    <r>
      <t>２　代表者の変更等、先に提出していただいた申出書の内容に変更がある場合は、変更する項目を含め</t>
    </r>
    <r>
      <rPr>
        <sz val="12"/>
        <color rgb="FFFF0000"/>
        <rFont val="HG丸ｺﾞｼｯｸM-PRO"/>
        <family val="3"/>
        <charset val="128"/>
      </rPr>
      <t>すべての</t>
    </r>
    <rPh sb="2" eb="5">
      <t>ダイヒョウシャ</t>
    </rPh>
    <rPh sb="6" eb="8">
      <t>ヘンコウ</t>
    </rPh>
    <rPh sb="8" eb="9">
      <t>トウ</t>
    </rPh>
    <rPh sb="21" eb="23">
      <t>モウシデ</t>
    </rPh>
    <rPh sb="44" eb="45">
      <t>フク</t>
    </rPh>
    <phoneticPr fontId="10"/>
  </si>
  <si>
    <r>
      <t>　</t>
    </r>
    <r>
      <rPr>
        <sz val="12"/>
        <color rgb="FFFF0000"/>
        <rFont val="HG丸ｺﾞｼｯｸM-PRO"/>
        <family val="3"/>
        <charset val="128"/>
      </rPr>
      <t>必須項目</t>
    </r>
    <r>
      <rPr>
        <sz val="12"/>
        <color theme="1"/>
        <rFont val="HG丸ｺﾞｼｯｸM-PRO"/>
        <family val="3"/>
        <charset val="128"/>
      </rPr>
      <t>を記入してください。</t>
    </r>
    <phoneticPr fontId="10"/>
  </si>
  <si>
    <t>　入力例又は記載例を参考に申出書に必要事項を記入していただくこととなります。</t>
    <rPh sb="6" eb="9">
      <t>キサイレイ</t>
    </rPh>
    <rPh sb="10" eb="12">
      <t>サンコウ</t>
    </rPh>
    <rPh sb="13" eb="16">
      <t>モウシデショ</t>
    </rPh>
    <rPh sb="17" eb="19">
      <t>ヒツヨウ</t>
    </rPh>
    <rPh sb="19" eb="21">
      <t>ジコウ</t>
    </rPh>
    <rPh sb="22" eb="24">
      <t>キニュウ</t>
    </rPh>
    <phoneticPr fontId="10"/>
  </si>
  <si>
    <t>３　債権者情報に変更がある場合、変更が適用される年月日について【（変更）適用年月日】欄に記入ください。</t>
    <rPh sb="2" eb="5">
      <t>サイケンシャ</t>
    </rPh>
    <rPh sb="5" eb="7">
      <t>ジョウホウ</t>
    </rPh>
    <rPh sb="8" eb="10">
      <t>ヘンコウ</t>
    </rPh>
    <rPh sb="13" eb="15">
      <t>バアイ</t>
    </rPh>
    <rPh sb="16" eb="18">
      <t>ヘンコウ</t>
    </rPh>
    <rPh sb="19" eb="21">
      <t>テキヨウ</t>
    </rPh>
    <rPh sb="24" eb="27">
      <t>ネンガッピ</t>
    </rPh>
    <rPh sb="42" eb="43">
      <t>ラン</t>
    </rPh>
    <phoneticPr fontId="10"/>
  </si>
  <si>
    <t>　名は六三八支店、四三八支店等の名称になります）</t>
    <rPh sb="3" eb="6">
      <t>６３８</t>
    </rPh>
    <rPh sb="6" eb="8">
      <t>ｼﾃﾝ</t>
    </rPh>
    <rPh sb="9" eb="12">
      <t>４３８</t>
    </rPh>
    <rPh sb="12" eb="14">
      <t>ｼﾃﾝ</t>
    </rPh>
    <rPh sb="14" eb="15">
      <t>ﾄｳ</t>
    </rPh>
    <rPh sb="16" eb="18">
      <t>ﾒｲｼｮｳ</t>
    </rPh>
    <phoneticPr fontId="10" type="halfwidthKatakana"/>
  </si>
  <si>
    <t>上記は一例ですが、このような登録の場合は委任状が必要になります。</t>
    <rPh sb="0" eb="2">
      <t>ジョウキ</t>
    </rPh>
    <rPh sb="3" eb="5">
      <t>イチレイ</t>
    </rPh>
    <rPh sb="14" eb="16">
      <t>トウロク</t>
    </rPh>
    <rPh sb="17" eb="19">
      <t>バアイ</t>
    </rPh>
    <rPh sb="20" eb="23">
      <t>イニンジョウ</t>
    </rPh>
    <rPh sb="24" eb="26">
      <t>ヒツヨウ</t>
    </rPh>
    <phoneticPr fontId="10"/>
  </si>
  <si>
    <t>⇒委任状文例</t>
    <rPh sb="1" eb="4">
      <t>イニンジョウ</t>
    </rPh>
    <rPh sb="4" eb="6">
      <t>ブンレイ</t>
    </rPh>
    <phoneticPr fontId="10"/>
  </si>
  <si>
    <t xml:space="preserve"> 「入力用」</t>
    <phoneticPr fontId="10"/>
  </si>
  <si>
    <t>のシートに入力いただくと申出書のシートに転記されます。</t>
  </si>
  <si>
    <t>　申出書を印刷して手書きしていただいても構いません。申出書は、「申出書（色つき）」と「申出書（色なし）」</t>
    <rPh sb="5" eb="7">
      <t>インサツ</t>
    </rPh>
    <rPh sb="9" eb="11">
      <t>テガ</t>
    </rPh>
    <rPh sb="20" eb="21">
      <t>カマ</t>
    </rPh>
    <phoneticPr fontId="10"/>
  </si>
  <si>
    <t>　この申出書は、まんのう町が債権者様へ迅速なお支払いをするために提出していただくものです。</t>
    <rPh sb="12" eb="13">
      <t>チョウ</t>
    </rPh>
    <rPh sb="17" eb="18">
      <t>サマ</t>
    </rPh>
    <phoneticPr fontId="10"/>
  </si>
  <si>
    <r>
      <t>４　</t>
    </r>
    <r>
      <rPr>
        <sz val="12"/>
        <color rgb="FFFF0000"/>
        <rFont val="HG丸ｺﾞｼｯｸM-PRO"/>
        <family val="3"/>
        <charset val="128"/>
      </rPr>
      <t>振込先口座の名義人様が債権者様と異なる場合</t>
    </r>
    <r>
      <rPr>
        <sz val="12"/>
        <color theme="1"/>
        <rFont val="HG丸ｺﾞｼｯｸM-PRO"/>
        <family val="3"/>
        <charset val="128"/>
      </rPr>
      <t>は、別途</t>
    </r>
    <r>
      <rPr>
        <sz val="12"/>
        <color rgb="FFFF0000"/>
        <rFont val="HG丸ｺﾞｼｯｸM-PRO"/>
        <family val="3"/>
        <charset val="128"/>
      </rPr>
      <t>委任状</t>
    </r>
    <r>
      <rPr>
        <sz val="12"/>
        <color theme="1"/>
        <rFont val="HG丸ｺﾞｼｯｸM-PRO"/>
        <family val="3"/>
        <charset val="128"/>
      </rPr>
      <t>が必要になります。</t>
    </r>
    <rPh sb="2" eb="5">
      <t>フリコミサキ</t>
    </rPh>
    <rPh sb="5" eb="7">
      <t>コウザ</t>
    </rPh>
    <rPh sb="8" eb="11">
      <t>メイギニン</t>
    </rPh>
    <rPh sb="11" eb="12">
      <t>サマ</t>
    </rPh>
    <rPh sb="13" eb="16">
      <t>サイケンシャ</t>
    </rPh>
    <rPh sb="16" eb="17">
      <t>サマ</t>
    </rPh>
    <rPh sb="25" eb="27">
      <t>ベット</t>
    </rPh>
    <rPh sb="27" eb="30">
      <t>イニンジョウ</t>
    </rPh>
    <rPh sb="31" eb="33">
      <t>ヒツヨウ</t>
    </rPh>
    <phoneticPr fontId="10"/>
  </si>
  <si>
    <r>
      <rPr>
        <b/>
        <sz val="8"/>
        <color rgb="FFFF0000"/>
        <rFont val="ＭＳ ゴシック"/>
        <family val="3"/>
        <charset val="128"/>
      </rPr>
      <t>※マンション等集合住宅の方は</t>
    </r>
    <r>
      <rPr>
        <b/>
        <sz val="9"/>
        <color theme="1"/>
        <rFont val="ＭＳ ゴシック"/>
        <family val="3"/>
        <charset val="128"/>
      </rPr>
      <t>　</t>
    </r>
    <r>
      <rPr>
        <b/>
        <sz val="11"/>
        <color theme="1"/>
        <rFont val="ＭＳ ゴシック"/>
        <family val="3"/>
        <charset val="128"/>
      </rPr>
      <t>方書</t>
    </r>
    <r>
      <rPr>
        <b/>
        <sz val="9"/>
        <color theme="1"/>
        <rFont val="ＭＳ ゴシック"/>
        <family val="3"/>
        <charset val="128"/>
      </rPr>
      <t xml:space="preserve">
</t>
    </r>
    <r>
      <rPr>
        <b/>
        <sz val="8"/>
        <color rgb="FFFF0000"/>
        <rFont val="ＭＳ ゴシック"/>
        <family val="3"/>
        <charset val="128"/>
      </rPr>
      <t>必須</t>
    </r>
    <r>
      <rPr>
        <b/>
        <sz val="11"/>
        <color theme="1"/>
        <rFont val="ＭＳ ゴシック"/>
        <family val="3"/>
        <charset val="128"/>
      </rPr>
      <t>　</t>
    </r>
    <rPh sb="6" eb="7">
      <t>ﾄｳ</t>
    </rPh>
    <rPh sb="7" eb="9">
      <t>ｼｭｳｺﾞｳ</t>
    </rPh>
    <rPh sb="9" eb="11">
      <t>ｼﾞｭｳﾀｸ</t>
    </rPh>
    <rPh sb="12" eb="13">
      <t>ｶﾀ</t>
    </rPh>
    <rPh sb="18" eb="20">
      <t>ﾋｯｽ</t>
    </rPh>
    <phoneticPr fontId="10" type="halfwidthKatakana"/>
  </si>
  <si>
    <t>←上欄の代表者様の氏名フリガナを入力してください</t>
    <rPh sb="1" eb="3">
      <t>ｼﾞｮｳﾗﾝ</t>
    </rPh>
    <rPh sb="4" eb="7">
      <t>ﾀﾞｲﾋｮｳｼｬ</t>
    </rPh>
    <rPh sb="7" eb="8">
      <t>ｻﾏ</t>
    </rPh>
    <rPh sb="9" eb="11">
      <t>ｼﾒｲ</t>
    </rPh>
    <rPh sb="16" eb="18">
      <t>ﾆｭｳﾘｮｸ</t>
    </rPh>
    <phoneticPr fontId="10" type="halfwidthKatakana"/>
  </si>
  <si>
    <t>←上欄の支店名のフリガナを入力してください</t>
    <rPh sb="4" eb="7">
      <t>ｼﾃﾝﾒｲ</t>
    </rPh>
    <phoneticPr fontId="10" type="halfwidthKatakana"/>
  </si>
  <si>
    <t>←上欄の個人名（氏名）又は法人名のフリガナを入力してください。</t>
    <rPh sb="1" eb="3">
      <t>ｼﾞｮｳﾗﾝ</t>
    </rPh>
    <rPh sb="22" eb="24">
      <t>ﾆｭｳﾘｮｸ</t>
    </rPh>
    <phoneticPr fontId="10" type="halfwidthKatakana"/>
  </si>
  <si>
    <r>
      <t>【◎振込先】　　</t>
    </r>
    <r>
      <rPr>
        <b/>
        <sz val="11"/>
        <color rgb="FFFF0000"/>
        <rFont val="HG丸ｺﾞｼｯｸM-PRO"/>
        <family val="3"/>
        <charset val="128"/>
      </rPr>
      <t>※口座への振込を希望される場合はすべて必須です。</t>
    </r>
    <rPh sb="2" eb="5">
      <t>ﾌﾘｺﾐｻｷ</t>
    </rPh>
    <rPh sb="9" eb="11">
      <t>ｺｳｻﾞ</t>
    </rPh>
    <rPh sb="13" eb="15">
      <t>ﾌﾘｺﾐ</t>
    </rPh>
    <rPh sb="16" eb="18">
      <t>ｷﾎﾞｳ</t>
    </rPh>
    <rPh sb="21" eb="23">
      <t>ﾊﾞｱｲ</t>
    </rPh>
    <rPh sb="27" eb="29">
      <t>ﾋｯｽ</t>
    </rPh>
    <phoneticPr fontId="10" type="halfwidthKatakana"/>
  </si>
  <si>
    <r>
      <t>【◎振込先・工事前払金用】　　</t>
    </r>
    <r>
      <rPr>
        <sz val="10"/>
        <color rgb="FFFF0000"/>
        <rFont val="HG丸ｺﾞｼｯｸM-PRO"/>
        <family val="3"/>
        <charset val="128"/>
      </rPr>
      <t>※工事関係の債権者様</t>
    </r>
    <r>
      <rPr>
        <sz val="10"/>
        <color theme="1"/>
        <rFont val="HG丸ｺﾞｼｯｸM-PRO"/>
        <family val="3"/>
        <charset val="128"/>
      </rPr>
      <t>で、前払金用の登録を希望される場合は記入ください</t>
    </r>
    <rPh sb="2" eb="5">
      <t>ﾌﾘｺﾐｻｷ</t>
    </rPh>
    <rPh sb="6" eb="8">
      <t>ｺｳｼﾞ</t>
    </rPh>
    <rPh sb="8" eb="10">
      <t>ﾏｴﾊﾞﾗ</t>
    </rPh>
    <rPh sb="10" eb="11">
      <t>ｷﾝ</t>
    </rPh>
    <rPh sb="11" eb="12">
      <t>ﾖｳ</t>
    </rPh>
    <rPh sb="16" eb="18">
      <t>ｺｳｼﾞ</t>
    </rPh>
    <rPh sb="18" eb="20">
      <t>ｶﾝｹｲ</t>
    </rPh>
    <rPh sb="21" eb="25">
      <t>ｻｲｹﾝｼｬｻﾏ</t>
    </rPh>
    <rPh sb="27" eb="30">
      <t>ﾏｴﾊﾞﾗｲｷﾝ</t>
    </rPh>
    <rPh sb="30" eb="31">
      <t>ﾖｳ</t>
    </rPh>
    <rPh sb="32" eb="34">
      <t>ﾄｳﾛｸ</t>
    </rPh>
    <rPh sb="35" eb="37">
      <t>ｷﾎﾞｳ</t>
    </rPh>
    <rPh sb="40" eb="42">
      <t>ﾊﾞｱｲ</t>
    </rPh>
    <rPh sb="43" eb="45">
      <t>ｷﾆｭｳ</t>
    </rPh>
    <phoneticPr fontId="10" type="halfwidthKatakana"/>
  </si>
  <si>
    <r>
      <rPr>
        <b/>
        <sz val="9"/>
        <color rgb="FFFF0000"/>
        <rFont val="ＭＳ ゴシック"/>
        <family val="3"/>
        <charset val="128"/>
      </rPr>
      <t>※必須項目</t>
    </r>
    <r>
      <rPr>
        <b/>
        <sz val="11"/>
        <color theme="1"/>
        <rFont val="ＭＳ ゴシック"/>
        <family val="3"/>
        <charset val="128"/>
      </rPr>
      <t>　　氏 名 (本店名）</t>
    </r>
    <rPh sb="12" eb="13">
      <t>ホン</t>
    </rPh>
    <rPh sb="13" eb="14">
      <t>ミセ</t>
    </rPh>
    <rPh sb="14" eb="15">
      <t>メイ</t>
    </rPh>
    <phoneticPr fontId="10"/>
  </si>
  <si>
    <r>
      <rPr>
        <b/>
        <sz val="9"/>
        <color rgb="FFFF0000"/>
        <rFont val="ＭＳ ゴシック"/>
        <family val="3"/>
        <charset val="128"/>
      </rPr>
      <t>（個人の場合は必須）　　</t>
    </r>
    <r>
      <rPr>
        <b/>
        <sz val="11"/>
        <color theme="1"/>
        <rFont val="ＭＳ ゴシック"/>
        <family val="3"/>
        <charset val="128"/>
      </rPr>
      <t>生年月日</t>
    </r>
    <rPh sb="12" eb="14">
      <t>セイネン</t>
    </rPh>
    <rPh sb="14" eb="16">
      <t>ガッピ</t>
    </rPh>
    <phoneticPr fontId="10"/>
  </si>
  <si>
    <t>←上欄の 区市町村名から番地までのフリガナを入力ください。</t>
    <rPh sb="5" eb="6">
      <t>ｸ</t>
    </rPh>
    <rPh sb="6" eb="9">
      <t>ｼﾁｮｳｿﾝ</t>
    </rPh>
    <rPh sb="9" eb="10">
      <t>ﾒｲ</t>
    </rPh>
    <rPh sb="12" eb="14">
      <t>ﾊﾞﾝﾁ</t>
    </rPh>
    <phoneticPr fontId="10" type="halfwidthKatakana"/>
  </si>
  <si>
    <t>←上欄の方書のフリガナを入力ください。</t>
    <rPh sb="4" eb="5">
      <t>ｶﾀ</t>
    </rPh>
    <rPh sb="5" eb="6">
      <t>ｶ</t>
    </rPh>
    <phoneticPr fontId="10" type="halfwidthKatakana"/>
  </si>
  <si>
    <t>※　申出者（債権者）の方は、太枠の部分を入力してください。なお、本シートの提出は不要です。</t>
    <rPh sb="2" eb="4">
      <t>モウシデ</t>
    </rPh>
    <rPh sb="4" eb="5">
      <t>シャ</t>
    </rPh>
    <rPh sb="6" eb="9">
      <t>サイケンシャ</t>
    </rPh>
    <rPh sb="11" eb="12">
      <t>カタ</t>
    </rPh>
    <rPh sb="14" eb="16">
      <t>フトワク</t>
    </rPh>
    <rPh sb="15" eb="16">
      <t>タイタイ</t>
    </rPh>
    <rPh sb="17" eb="19">
      <t>ブブン</t>
    </rPh>
    <rPh sb="20" eb="22">
      <t>ニュウリョク</t>
    </rPh>
    <rPh sb="32" eb="33">
      <t>ホン</t>
    </rPh>
    <rPh sb="37" eb="39">
      <t>テイシュツ</t>
    </rPh>
    <rPh sb="40" eb="42">
      <t>フヨウ</t>
    </rPh>
    <phoneticPr fontId="10"/>
  </si>
  <si>
    <r>
      <rPr>
        <b/>
        <sz val="9"/>
        <color rgb="FFFF0000"/>
        <rFont val="ＭＳ ゴシック"/>
        <family val="3"/>
        <charset val="128"/>
      </rPr>
      <t>※必須項目</t>
    </r>
    <r>
      <rPr>
        <b/>
        <sz val="11"/>
        <color theme="1"/>
        <rFont val="ＭＳ ゴシック"/>
        <family val="3"/>
        <charset val="128"/>
      </rPr>
      <t>　   フリガナ(氏名)</t>
    </r>
    <rPh sb="14" eb="16">
      <t>シメイ</t>
    </rPh>
    <phoneticPr fontId="10"/>
  </si>
  <si>
    <t>　</t>
  </si>
  <si>
    <t>担当課</t>
    <rPh sb="0" eb="3">
      <t>タントウカ</t>
    </rPh>
    <phoneticPr fontId="2"/>
  </si>
  <si>
    <t>町記入欄</t>
    <rPh sb="0" eb="1">
      <t>チョウ</t>
    </rPh>
    <rPh sb="1" eb="3">
      <t>キニュウ</t>
    </rPh>
    <rPh sb="3" eb="4">
      <t>ラン</t>
    </rPh>
    <phoneticPr fontId="2"/>
  </si>
  <si>
    <t>担当者</t>
    <rPh sb="0" eb="3">
      <t>タントウシャ</t>
    </rPh>
    <phoneticPr fontId="2"/>
  </si>
  <si>
    <t>町記入欄</t>
    <rPh sb="0" eb="1">
      <t>チョウ</t>
    </rPh>
    <rPh sb="1" eb="3">
      <t>キニュウ</t>
    </rPh>
    <rPh sb="3" eb="4">
      <t>ラン</t>
    </rPh>
    <phoneticPr fontId="10"/>
  </si>
  <si>
    <t>担当課</t>
    <rPh sb="0" eb="3">
      <t>タントウカ</t>
    </rPh>
    <phoneticPr fontId="10"/>
  </si>
  <si>
    <t>担当者</t>
    <rPh sb="0" eb="3">
      <t>タントウシャ</t>
    </rPh>
    <phoneticPr fontId="10"/>
  </si>
  <si>
    <t>担当課</t>
    <rPh sb="0" eb="2">
      <t>タントウ</t>
    </rPh>
    <rPh sb="2" eb="3">
      <t>カ</t>
    </rPh>
    <phoneticPr fontId="10"/>
  </si>
  <si>
    <t>◎振込先　</t>
    <rPh sb="1" eb="4">
      <t>フリコミサキ</t>
    </rPh>
    <phoneticPr fontId="2"/>
  </si>
  <si>
    <t>※　受領方法の欄で「３　窓口払」にした方は、ここで記入終わります。</t>
  </si>
  <si>
    <t>※　受領方法の欄で「３　窓口払」にした方は、ここで記入終わります。</t>
    <phoneticPr fontId="10"/>
  </si>
  <si>
    <t>　　</t>
  </si>
  <si>
    <t>（例）４月２日付で住所を変更した場合⇒４月２日と記入ください。</t>
    <rPh sb="4" eb="5">
      <t>ガツ</t>
    </rPh>
    <phoneticPr fontId="10"/>
  </si>
  <si>
    <t>例）４/２付で住所を変更した場合⇒４/２を記入ください。</t>
    <rPh sb="0" eb="1">
      <t>ﾚｲ</t>
    </rPh>
    <rPh sb="5" eb="6">
      <t>ﾂﾞｹ</t>
    </rPh>
    <rPh sb="7" eb="9">
      <t>ｼﾞｭｳｼｮ</t>
    </rPh>
    <rPh sb="10" eb="12">
      <t>ﾍﾝｺｳ</t>
    </rPh>
    <rPh sb="14" eb="16">
      <t>ﾊﾞｱｲ</t>
    </rPh>
    <phoneticPr fontId="10" type="halfwidthKatakana"/>
  </si>
</sst>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411]ggge&quot;年&quot;m&quot;月&quot;d&quot;日&quot;;@"/>
  </numFmts>
  <fonts count="44" x14ac:knownFonts="1">
    <font>
      <sz val="11"/>
      <color theme="1"/>
      <name val="ＭＳ Ｐゴシック"/>
      <family val="3"/>
      <charset val="128"/>
      <scheme val="minor"/>
    </font>
    <font>
      <sz val="6"/>
      <name val="ＭＳ Ｐゴシック"/>
      <family val="3"/>
      <charset val="128"/>
    </font>
    <font>
      <sz val="6"/>
      <name val="ＭＳ Ｐゴシック"/>
      <family val="3"/>
      <charset val="128"/>
    </font>
    <font>
      <sz val="6"/>
      <name val="ＭＳ Ｐゴシック"/>
      <family val="3"/>
      <charset val="128"/>
    </font>
    <font>
      <sz val="11"/>
      <color theme="1"/>
      <name val="ＭＳ 明朝"/>
      <family val="1"/>
      <charset val="128"/>
    </font>
    <font>
      <sz val="22"/>
      <color theme="1"/>
      <name val="ＭＳ 明朝"/>
      <family val="1"/>
      <charset val="128"/>
    </font>
    <font>
      <sz val="14"/>
      <color theme="1"/>
      <name val="ＭＳ 明朝"/>
      <family val="1"/>
      <charset val="128"/>
    </font>
    <font>
      <b/>
      <sz val="14"/>
      <color theme="1"/>
      <name val="ＭＳ ゴシック"/>
      <family val="3"/>
      <charset val="128"/>
    </font>
    <font>
      <b/>
      <sz val="10"/>
      <color theme="1"/>
      <name val="ＭＳ 明朝"/>
      <family val="1"/>
      <charset val="128"/>
    </font>
    <font>
      <sz val="8"/>
      <color theme="1"/>
      <name val="ＭＳ 明朝"/>
      <family val="1"/>
      <charset val="128"/>
    </font>
    <font>
      <sz val="6"/>
      <name val="ＭＳ Ｐゴシック"/>
      <family val="3"/>
      <charset val="128"/>
      <scheme val="minor"/>
    </font>
    <font>
      <sz val="11"/>
      <color theme="1"/>
      <name val="ＭＳ ゴシック"/>
      <family val="3"/>
      <charset val="128"/>
    </font>
    <font>
      <b/>
      <sz val="11"/>
      <color theme="1"/>
      <name val="ＭＳ ゴシック"/>
      <family val="3"/>
      <charset val="128"/>
    </font>
    <font>
      <b/>
      <sz val="11"/>
      <color rgb="FFFF0000"/>
      <name val="ＭＳ ゴシック"/>
      <family val="3"/>
      <charset val="128"/>
    </font>
    <font>
      <sz val="11"/>
      <color theme="1"/>
      <name val="HG丸ｺﾞｼｯｸM-PRO"/>
      <family val="3"/>
      <charset val="128"/>
    </font>
    <font>
      <u/>
      <sz val="11"/>
      <color theme="10"/>
      <name val="ＭＳ Ｐゴシック"/>
      <family val="3"/>
      <charset val="128"/>
      <scheme val="minor"/>
    </font>
    <font>
      <b/>
      <sz val="9"/>
      <color theme="1"/>
      <name val="ＭＳ ゴシック"/>
      <family val="3"/>
      <charset val="128"/>
    </font>
    <font>
      <sz val="12"/>
      <color theme="1"/>
      <name val="HG丸ｺﾞｼｯｸM-PRO"/>
      <family val="3"/>
      <charset val="128"/>
    </font>
    <font>
      <sz val="10"/>
      <color theme="1"/>
      <name val="ＭＳ 明朝"/>
      <family val="1"/>
      <charset val="128"/>
    </font>
    <font>
      <sz val="12"/>
      <color theme="1"/>
      <name val="ＭＳ 明朝"/>
      <family val="1"/>
      <charset val="128"/>
    </font>
    <font>
      <b/>
      <sz val="14"/>
      <color theme="1"/>
      <name val="ＭＳ 明朝"/>
      <family val="1"/>
      <charset val="128"/>
    </font>
    <font>
      <sz val="12"/>
      <color theme="1"/>
      <name val="ＭＳ ゴシック"/>
      <family val="3"/>
      <charset val="128"/>
    </font>
    <font>
      <sz val="6"/>
      <color theme="1"/>
      <name val="ＭＳ 明朝"/>
      <family val="1"/>
      <charset val="128"/>
    </font>
    <font>
      <sz val="11"/>
      <color theme="0"/>
      <name val="ＭＳ 明朝"/>
      <family val="1"/>
      <charset val="128"/>
    </font>
    <font>
      <sz val="18"/>
      <color theme="1"/>
      <name val="ＭＳ 明朝"/>
      <family val="1"/>
      <charset val="128"/>
    </font>
    <font>
      <b/>
      <sz val="10"/>
      <color rgb="FFFF0000"/>
      <name val="ＭＳ ゴシック"/>
      <family val="3"/>
      <charset val="128"/>
    </font>
    <font>
      <b/>
      <sz val="12"/>
      <color theme="1"/>
      <name val="ＭＳ ゴシック"/>
      <family val="3"/>
      <charset val="128"/>
    </font>
    <font>
      <b/>
      <sz val="9"/>
      <color rgb="FFFF0000"/>
      <name val="ＭＳ ゴシック"/>
      <family val="3"/>
      <charset val="128"/>
    </font>
    <font>
      <sz val="20"/>
      <color theme="1"/>
      <name val="ＭＳ 明朝"/>
      <family val="1"/>
      <charset val="128"/>
    </font>
    <font>
      <sz val="9"/>
      <color theme="1"/>
      <name val="ＭＳ 明朝"/>
      <family val="1"/>
      <charset val="128"/>
    </font>
    <font>
      <b/>
      <sz val="14"/>
      <color theme="1"/>
      <name val="BIZ UDP明朝 Medium"/>
      <family val="1"/>
      <charset val="128"/>
    </font>
    <font>
      <sz val="16"/>
      <color theme="1"/>
      <name val="ＭＳ 明朝"/>
      <family val="1"/>
      <charset val="128"/>
    </font>
    <font>
      <sz val="16"/>
      <color theme="1"/>
      <name val="BIZ UDP明朝 Medium"/>
      <family val="1"/>
      <charset val="128"/>
    </font>
    <font>
      <b/>
      <sz val="10"/>
      <color theme="1"/>
      <name val="ＭＳ ゴシック"/>
      <family val="3"/>
      <charset val="128"/>
    </font>
    <font>
      <sz val="12"/>
      <color rgb="FFFF0000"/>
      <name val="HG丸ｺﾞｼｯｸM-PRO"/>
      <family val="3"/>
      <charset val="128"/>
    </font>
    <font>
      <sz val="11"/>
      <color rgb="FFFF0000"/>
      <name val="HG丸ｺﾞｼｯｸM-PRO"/>
      <family val="3"/>
      <charset val="128"/>
    </font>
    <font>
      <b/>
      <sz val="11"/>
      <color theme="1"/>
      <name val="HG丸ｺﾞｼｯｸM-PRO"/>
      <family val="3"/>
      <charset val="128"/>
    </font>
    <font>
      <sz val="10"/>
      <color theme="1"/>
      <name val="HG丸ｺﾞｼｯｸM-PRO"/>
      <family val="3"/>
      <charset val="128"/>
    </font>
    <font>
      <b/>
      <sz val="12"/>
      <color theme="1"/>
      <name val="HG丸ｺﾞｼｯｸM-PRO"/>
      <family val="3"/>
      <charset val="128"/>
    </font>
    <font>
      <b/>
      <sz val="11"/>
      <color rgb="FFFF0000"/>
      <name val="HG丸ｺﾞｼｯｸM-PRO"/>
      <family val="3"/>
      <charset val="128"/>
    </font>
    <font>
      <b/>
      <u/>
      <sz val="11"/>
      <color theme="10"/>
      <name val="HG丸ｺﾞｼｯｸM-PRO"/>
      <family val="3"/>
      <charset val="128"/>
    </font>
    <font>
      <b/>
      <u/>
      <sz val="12"/>
      <color theme="10"/>
      <name val="HG丸ｺﾞｼｯｸM-PRO"/>
      <family val="3"/>
      <charset val="128"/>
    </font>
    <font>
      <b/>
      <sz val="8"/>
      <color rgb="FFFF0000"/>
      <name val="ＭＳ ゴシック"/>
      <family val="3"/>
      <charset val="128"/>
    </font>
    <font>
      <sz val="10"/>
      <color rgb="FFFF0000"/>
      <name val="HG丸ｺﾞｼｯｸM-PRO"/>
      <family val="3"/>
      <charset val="128"/>
    </font>
  </fonts>
  <fills count="6">
    <fill>
      <patternFill patternType="none"/>
    </fill>
    <fill>
      <patternFill patternType="gray125"/>
    </fill>
    <fill>
      <patternFill patternType="solid">
        <fgColor rgb="FFCCFFCC"/>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s>
  <borders count="130">
    <border>
      <left/>
      <right/>
      <top/>
      <bottom/>
      <diagonal/>
    </border>
    <border>
      <left style="dotted">
        <color indexed="64"/>
      </left>
      <right style="dotted">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ck">
        <color indexed="64"/>
      </left>
      <right/>
      <top/>
      <bottom style="thin">
        <color indexed="64"/>
      </bottom>
      <diagonal/>
    </border>
    <border>
      <left style="thick">
        <color indexed="64"/>
      </left>
      <right/>
      <top style="thin">
        <color indexed="64"/>
      </top>
      <bottom style="thick">
        <color indexed="64"/>
      </bottom>
      <diagonal/>
    </border>
    <border>
      <left/>
      <right/>
      <top/>
      <bottom style="thick">
        <color indexed="64"/>
      </bottom>
      <diagonal/>
    </border>
    <border>
      <left style="thick">
        <color indexed="64"/>
      </left>
      <right/>
      <top style="thin">
        <color indexed="64"/>
      </top>
      <bottom/>
      <diagonal/>
    </border>
    <border>
      <left style="thin">
        <color indexed="64"/>
      </left>
      <right style="dotted">
        <color indexed="64"/>
      </right>
      <top style="thin">
        <color indexed="64"/>
      </top>
      <bottom style="thick">
        <color indexed="64"/>
      </bottom>
      <diagonal/>
    </border>
    <border>
      <left style="dotted">
        <color indexed="64"/>
      </left>
      <right style="dotted">
        <color indexed="64"/>
      </right>
      <top style="thin">
        <color indexed="64"/>
      </top>
      <bottom style="thick">
        <color indexed="64"/>
      </bottom>
      <diagonal/>
    </border>
    <border>
      <left/>
      <right/>
      <top style="thick">
        <color indexed="64"/>
      </top>
      <bottom/>
      <diagonal/>
    </border>
    <border>
      <left style="thick">
        <color indexed="64"/>
      </left>
      <right/>
      <top/>
      <bottom style="thick">
        <color indexed="64"/>
      </bottom>
      <diagonal/>
    </border>
    <border>
      <left style="thick">
        <color indexed="64"/>
      </left>
      <right/>
      <top/>
      <bottom/>
      <diagonal/>
    </border>
    <border>
      <left style="thick">
        <color indexed="64"/>
      </left>
      <right/>
      <top style="thick">
        <color indexed="64"/>
      </top>
      <bottom/>
      <diagonal/>
    </border>
    <border>
      <left style="thin">
        <color indexed="64"/>
      </left>
      <right style="dotted">
        <color indexed="64"/>
      </right>
      <top style="thin">
        <color indexed="64"/>
      </top>
      <bottom style="thin">
        <color indexed="64"/>
      </bottom>
      <diagonal/>
    </border>
    <border>
      <left style="dotted">
        <color indexed="64"/>
      </left>
      <right style="thick">
        <color indexed="64"/>
      </right>
      <top style="thin">
        <color indexed="64"/>
      </top>
      <bottom style="thin">
        <color indexed="64"/>
      </bottom>
      <diagonal/>
    </border>
    <border>
      <left style="dotted">
        <color indexed="64"/>
      </left>
      <right style="thick">
        <color indexed="64"/>
      </right>
      <top style="thin">
        <color indexed="64"/>
      </top>
      <bottom style="thick">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top style="thin">
        <color indexed="64"/>
      </top>
      <bottom style="thick">
        <color indexed="64"/>
      </bottom>
      <diagonal/>
    </border>
    <border>
      <left/>
      <right style="thin">
        <color indexed="64"/>
      </right>
      <top/>
      <bottom style="thin">
        <color indexed="64"/>
      </bottom>
      <diagonal/>
    </border>
    <border>
      <left/>
      <right style="thick">
        <color indexed="64"/>
      </right>
      <top style="thin">
        <color indexed="64"/>
      </top>
      <bottom style="thin">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dotted">
        <color indexed="64"/>
      </left>
      <right style="dotted">
        <color indexed="64"/>
      </right>
      <top style="thin">
        <color indexed="64"/>
      </top>
      <bottom/>
      <diagonal/>
    </border>
    <border>
      <left style="dotted">
        <color indexed="64"/>
      </left>
      <right style="thick">
        <color indexed="64"/>
      </right>
      <top style="thin">
        <color indexed="64"/>
      </top>
      <bottom/>
      <diagonal/>
    </border>
    <border>
      <left style="thin">
        <color indexed="64"/>
      </left>
      <right style="dotted">
        <color indexed="64"/>
      </right>
      <top style="thin">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top style="thick">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ck">
        <color indexed="64"/>
      </right>
      <top style="thick">
        <color indexed="64"/>
      </top>
      <bottom style="thin">
        <color indexed="64"/>
      </bottom>
      <diagonal/>
    </border>
    <border>
      <left/>
      <right style="thick">
        <color indexed="64"/>
      </right>
      <top/>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ck">
        <color indexed="64"/>
      </right>
      <top style="thin">
        <color indexed="64"/>
      </top>
      <bottom style="thick">
        <color indexed="64"/>
      </bottom>
      <diagonal/>
    </border>
    <border>
      <left style="thick">
        <color indexed="64"/>
      </left>
      <right/>
      <top style="thin">
        <color indexed="64"/>
      </top>
      <bottom style="dotted">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ck">
        <color indexed="64"/>
      </right>
      <top/>
      <bottom style="thin">
        <color indexed="64"/>
      </bottom>
      <diagonal/>
    </border>
    <border>
      <left style="thin">
        <color indexed="64"/>
      </left>
      <right style="thin">
        <color indexed="64"/>
      </right>
      <top/>
      <bottom/>
      <diagonal/>
    </border>
    <border>
      <left style="dotted">
        <color indexed="64"/>
      </left>
      <right style="thin">
        <color indexed="64"/>
      </right>
      <top style="thin">
        <color indexed="64"/>
      </top>
      <bottom/>
      <diagonal/>
    </border>
    <border>
      <left style="dotted">
        <color indexed="64"/>
      </left>
      <right style="thin">
        <color indexed="64"/>
      </right>
      <top/>
      <bottom style="thin">
        <color indexed="64"/>
      </bottom>
      <diagonal/>
    </border>
    <border>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ck">
        <color indexed="64"/>
      </right>
      <top style="thick">
        <color indexed="64"/>
      </top>
      <bottom/>
      <diagonal/>
    </border>
    <border>
      <left/>
      <right style="thick">
        <color indexed="64"/>
      </right>
      <top/>
      <bottom style="thick">
        <color indexed="64"/>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right style="thin">
        <color auto="1"/>
      </right>
      <top/>
      <bottom/>
      <diagonal/>
    </border>
    <border>
      <left style="dotted">
        <color indexed="64"/>
      </left>
      <right style="dotted">
        <color indexed="64"/>
      </right>
      <top style="thick">
        <color indexed="64"/>
      </top>
      <bottom style="thin">
        <color indexed="64"/>
      </bottom>
      <diagonal/>
    </border>
    <border>
      <left style="dotted">
        <color indexed="64"/>
      </left>
      <right style="thick">
        <color indexed="64"/>
      </right>
      <top style="thick">
        <color indexed="64"/>
      </top>
      <bottom style="thin">
        <color indexed="64"/>
      </bottom>
      <diagonal/>
    </border>
    <border>
      <left/>
      <right style="thin">
        <color indexed="64"/>
      </right>
      <top style="thick">
        <color indexed="64"/>
      </top>
      <bottom/>
      <diagonal/>
    </border>
    <border>
      <left style="thin">
        <color indexed="64"/>
      </left>
      <right/>
      <top style="thick">
        <color indexed="64"/>
      </top>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n">
        <color indexed="64"/>
      </left>
      <right style="hair">
        <color indexed="64"/>
      </right>
      <top style="thin">
        <color indexed="64"/>
      </top>
      <bottom style="thick">
        <color indexed="64"/>
      </bottom>
      <diagonal/>
    </border>
    <border>
      <left style="hair">
        <color indexed="64"/>
      </left>
      <right style="hair">
        <color indexed="64"/>
      </right>
      <top style="thin">
        <color indexed="64"/>
      </top>
      <bottom style="thick">
        <color indexed="64"/>
      </bottom>
      <diagonal/>
    </border>
    <border>
      <left style="hair">
        <color indexed="64"/>
      </left>
      <right style="thick">
        <color indexed="64"/>
      </right>
      <top style="thin">
        <color indexed="64"/>
      </top>
      <bottom style="thick">
        <color indexed="64"/>
      </bottom>
      <diagonal/>
    </border>
    <border>
      <left style="hair">
        <color indexed="64"/>
      </left>
      <right style="hair">
        <color indexed="64"/>
      </right>
      <top style="thick">
        <color indexed="64"/>
      </top>
      <bottom style="thin">
        <color indexed="64"/>
      </bottom>
      <diagonal/>
    </border>
    <border>
      <left style="thin">
        <color indexed="64"/>
      </left>
      <right style="hair">
        <color indexed="64"/>
      </right>
      <top style="thick">
        <color indexed="64"/>
      </top>
      <bottom/>
      <diagonal/>
    </border>
    <border>
      <left style="hair">
        <color indexed="64"/>
      </left>
      <right style="hair">
        <color indexed="64"/>
      </right>
      <top style="hair">
        <color indexed="64"/>
      </top>
      <bottom style="thick">
        <color indexed="64"/>
      </bottom>
      <diagonal/>
    </border>
    <border>
      <left style="hair">
        <color indexed="64"/>
      </left>
      <right style="thick">
        <color indexed="64"/>
      </right>
      <top style="hair">
        <color indexed="64"/>
      </top>
      <bottom style="thick">
        <color indexed="64"/>
      </bottom>
      <diagonal/>
    </border>
    <border>
      <left style="hair">
        <color indexed="64"/>
      </left>
      <right style="thick">
        <color indexed="64"/>
      </right>
      <top style="thick">
        <color indexed="64"/>
      </top>
      <bottom style="thin">
        <color indexed="64"/>
      </bottom>
      <diagonal/>
    </border>
    <border>
      <left/>
      <right style="dotted">
        <color indexed="64"/>
      </right>
      <top style="thick">
        <color indexed="64"/>
      </top>
      <bottom style="thin">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right style="thick">
        <color indexed="64"/>
      </right>
      <top/>
      <bottom style="thin">
        <color indexed="64"/>
      </bottom>
      <diagonal/>
    </border>
    <border>
      <left style="thick">
        <color indexed="64"/>
      </left>
      <right/>
      <top style="thick">
        <color indexed="64"/>
      </top>
      <bottom style="thick">
        <color indexed="64"/>
      </bottom>
      <diagonal/>
    </border>
    <border>
      <left style="hair">
        <color indexed="64"/>
      </left>
      <right style="hair">
        <color indexed="64"/>
      </right>
      <top style="thin">
        <color indexed="64"/>
      </top>
      <bottom style="thin">
        <color indexed="64"/>
      </bottom>
      <diagonal/>
    </border>
    <border>
      <left style="thin">
        <color indexed="64"/>
      </left>
      <right/>
      <top/>
      <bottom style="thick">
        <color indexed="64"/>
      </bottom>
      <diagonal/>
    </border>
    <border>
      <left style="hair">
        <color indexed="64"/>
      </left>
      <right style="thick">
        <color indexed="64"/>
      </right>
      <top style="thin">
        <color indexed="64"/>
      </top>
      <bottom style="thin">
        <color indexed="64"/>
      </bottom>
      <diagonal/>
    </border>
    <border>
      <left/>
      <right style="thick">
        <color indexed="64"/>
      </right>
      <top style="thick">
        <color indexed="64"/>
      </top>
      <bottom style="thick">
        <color indexed="64"/>
      </bottom>
      <diagonal/>
    </border>
    <border>
      <left/>
      <right/>
      <top style="medium">
        <color indexed="64"/>
      </top>
      <bottom/>
      <diagonal/>
    </border>
    <border>
      <left style="thick">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ck">
        <color indexed="64"/>
      </right>
      <top style="thin">
        <color indexed="64"/>
      </top>
      <bottom/>
      <diagonal/>
    </border>
    <border>
      <left style="thick">
        <color indexed="64"/>
      </left>
      <right/>
      <top style="medium">
        <color indexed="64"/>
      </top>
      <bottom/>
      <diagonal/>
    </border>
    <border>
      <left/>
      <right style="thin">
        <color indexed="64"/>
      </right>
      <top style="medium">
        <color indexed="64"/>
      </top>
      <bottom/>
      <diagonal/>
    </border>
    <border>
      <left style="thin">
        <color indexed="64"/>
      </left>
      <right style="hair">
        <color indexed="64"/>
      </right>
      <top style="thick">
        <color indexed="64"/>
      </top>
      <bottom style="thin">
        <color indexed="64"/>
      </bottom>
      <diagonal/>
    </border>
    <border>
      <left style="thick">
        <color indexed="64"/>
      </left>
      <right/>
      <top style="thick">
        <color indexed="64"/>
      </top>
      <bottom style="hair">
        <color indexed="64"/>
      </bottom>
      <diagonal/>
    </border>
    <border>
      <left/>
      <right/>
      <top style="thick">
        <color indexed="64"/>
      </top>
      <bottom style="hair">
        <color indexed="64"/>
      </bottom>
      <diagonal/>
    </border>
    <border>
      <left/>
      <right style="thin">
        <color indexed="64"/>
      </right>
      <top style="thick">
        <color indexed="64"/>
      </top>
      <bottom style="hair">
        <color indexed="64"/>
      </bottom>
      <diagonal/>
    </border>
    <border>
      <left style="thin">
        <color indexed="64"/>
      </left>
      <right style="thin">
        <color indexed="64"/>
      </right>
      <top style="thick">
        <color indexed="64"/>
      </top>
      <bottom style="hair">
        <color indexed="64"/>
      </bottom>
      <diagonal/>
    </border>
    <border>
      <left style="thin">
        <color indexed="64"/>
      </left>
      <right style="thick">
        <color indexed="64"/>
      </right>
      <top style="thick">
        <color indexed="64"/>
      </top>
      <bottom style="hair">
        <color indexed="64"/>
      </bottom>
      <diagonal/>
    </border>
    <border>
      <left style="thick">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ck">
        <color indexed="64"/>
      </right>
      <top style="hair">
        <color indexed="64"/>
      </top>
      <bottom style="hair">
        <color indexed="64"/>
      </bottom>
      <diagonal/>
    </border>
    <border>
      <left style="thick">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ck">
        <color indexed="64"/>
      </right>
      <top style="thin">
        <color indexed="64"/>
      </top>
      <bottom style="hair">
        <color indexed="64"/>
      </bottom>
      <diagonal/>
    </border>
    <border>
      <left style="thin">
        <color indexed="64"/>
      </left>
      <right/>
      <top style="hair">
        <color indexed="64"/>
      </top>
      <bottom style="hair">
        <color indexed="64"/>
      </bottom>
      <diagonal/>
    </border>
    <border>
      <left/>
      <right style="thick">
        <color indexed="64"/>
      </right>
      <top style="hair">
        <color indexed="64"/>
      </top>
      <bottom style="hair">
        <color indexed="64"/>
      </bottom>
      <diagonal/>
    </border>
    <border>
      <left style="thick">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hair">
        <color indexed="64"/>
      </top>
      <bottom/>
      <diagonal/>
    </border>
    <border>
      <left style="thin">
        <color indexed="64"/>
      </left>
      <right style="thick">
        <color indexed="64"/>
      </right>
      <top style="hair">
        <color indexed="64"/>
      </top>
      <bottom/>
      <diagonal/>
    </border>
    <border>
      <left style="thin">
        <color indexed="64"/>
      </left>
      <right style="thin">
        <color indexed="64"/>
      </right>
      <top/>
      <bottom style="hair">
        <color indexed="64"/>
      </bottom>
      <diagonal/>
    </border>
    <border>
      <left style="thin">
        <color indexed="64"/>
      </left>
      <right style="thick">
        <color indexed="64"/>
      </right>
      <top/>
      <bottom style="hair">
        <color indexed="64"/>
      </bottom>
      <diagonal/>
    </border>
  </borders>
  <cellStyleXfs count="2">
    <xf numFmtId="0" fontId="0" fillId="0" borderId="0">
      <alignment vertical="center"/>
    </xf>
    <xf numFmtId="0" fontId="15" fillId="0" borderId="0" applyNumberFormat="0" applyFill="0" applyBorder="0" applyAlignment="0" applyProtection="0">
      <alignment vertical="center"/>
    </xf>
  </cellStyleXfs>
  <cellXfs count="602">
    <xf numFmtId="0" fontId="0" fillId="0" borderId="0" xfId="0">
      <alignment vertical="center"/>
    </xf>
    <xf numFmtId="49" fontId="4" fillId="0" borderId="0" xfId="0" applyNumberFormat="1" applyFont="1" applyBorder="1" applyAlignment="1">
      <alignment horizontal="center" vertical="center"/>
    </xf>
    <xf numFmtId="49" fontId="4" fillId="0" borderId="0" xfId="0" applyNumberFormat="1" applyFont="1" applyBorder="1" applyAlignment="1">
      <alignment vertical="center"/>
    </xf>
    <xf numFmtId="49" fontId="4" fillId="0" borderId="0" xfId="0" applyNumberFormat="1" applyFont="1" applyFill="1" applyAlignment="1">
      <alignment vertical="center"/>
    </xf>
    <xf numFmtId="49" fontId="4" fillId="0" borderId="0" xfId="0" applyNumberFormat="1" applyFont="1" applyAlignment="1">
      <alignment vertical="center"/>
    </xf>
    <xf numFmtId="49" fontId="4" fillId="0" borderId="0" xfId="0" applyNumberFormat="1" applyFont="1" applyAlignment="1">
      <alignment horizontal="center" vertical="center"/>
    </xf>
    <xf numFmtId="49" fontId="4" fillId="0" borderId="0" xfId="0" applyNumberFormat="1" applyFont="1" applyFill="1" applyBorder="1" applyAlignment="1">
      <alignment vertical="center"/>
    </xf>
    <xf numFmtId="49" fontId="7" fillId="0" borderId="0" xfId="0" applyNumberFormat="1" applyFont="1" applyBorder="1" applyAlignment="1">
      <alignment vertical="center"/>
    </xf>
    <xf numFmtId="49" fontId="4" fillId="0" borderId="42" xfId="0" applyNumberFormat="1" applyFont="1" applyBorder="1" applyAlignment="1">
      <alignment horizontal="center" vertical="center"/>
    </xf>
    <xf numFmtId="49" fontId="4" fillId="0" borderId="10" xfId="0" applyNumberFormat="1" applyFont="1" applyFill="1" applyBorder="1" applyAlignment="1">
      <alignment horizontal="center" vertical="center"/>
    </xf>
    <xf numFmtId="0" fontId="4" fillId="0" borderId="0" xfId="0" applyNumberFormat="1" applyFont="1" applyBorder="1" applyAlignment="1">
      <alignment horizontal="center" vertical="center"/>
    </xf>
    <xf numFmtId="49" fontId="4" fillId="0" borderId="0" xfId="0" applyNumberFormat="1" applyFont="1" applyFill="1" applyAlignment="1">
      <alignment vertical="center"/>
    </xf>
    <xf numFmtId="0" fontId="4" fillId="0" borderId="0" xfId="0" applyNumberFormat="1" applyFont="1" applyFill="1" applyBorder="1" applyAlignment="1">
      <alignment horizontal="center" vertical="center"/>
    </xf>
    <xf numFmtId="0" fontId="14" fillId="0" borderId="0" xfId="0" applyFont="1">
      <alignment vertical="center"/>
    </xf>
    <xf numFmtId="0" fontId="13" fillId="0" borderId="0" xfId="0" applyFont="1" applyAlignment="1" applyProtection="1">
      <alignment horizontal="left" vertical="center"/>
      <protection locked="0"/>
    </xf>
    <xf numFmtId="0" fontId="11" fillId="0" borderId="0" xfId="0" applyFont="1" applyProtection="1">
      <alignment vertical="center"/>
      <protection locked="0"/>
    </xf>
    <xf numFmtId="0" fontId="12" fillId="0" borderId="0" xfId="0" applyFont="1" applyAlignment="1" applyProtection="1">
      <alignment horizontal="left" vertical="center"/>
      <protection locked="0"/>
    </xf>
    <xf numFmtId="0" fontId="12" fillId="0" borderId="0" xfId="0" applyFont="1" applyProtection="1">
      <alignment vertical="center"/>
      <protection locked="0"/>
    </xf>
    <xf numFmtId="0" fontId="11" fillId="0" borderId="0" xfId="0" applyFont="1" applyAlignment="1" applyProtection="1">
      <alignment horizontal="center" vertical="center"/>
      <protection locked="0"/>
    </xf>
    <xf numFmtId="49" fontId="11" fillId="0" borderId="0" xfId="0" applyNumberFormat="1" applyFont="1" applyBorder="1" applyAlignment="1" applyProtection="1">
      <alignment vertical="center"/>
      <protection locked="0"/>
    </xf>
    <xf numFmtId="49" fontId="11" fillId="0" borderId="11" xfId="0" applyNumberFormat="1" applyFont="1" applyBorder="1" applyAlignment="1" applyProtection="1">
      <alignment vertical="center"/>
      <protection locked="0"/>
    </xf>
    <xf numFmtId="49" fontId="11" fillId="0" borderId="6" xfId="0" applyNumberFormat="1" applyFont="1" applyBorder="1" applyAlignment="1" applyProtection="1">
      <alignment vertical="center"/>
      <protection locked="0"/>
    </xf>
    <xf numFmtId="49" fontId="11" fillId="0" borderId="10" xfId="0" applyNumberFormat="1" applyFont="1" applyBorder="1" applyAlignment="1" applyProtection="1">
      <alignment vertical="center"/>
      <protection locked="0"/>
    </xf>
    <xf numFmtId="0" fontId="11" fillId="0" borderId="0" xfId="0" applyFont="1" applyBorder="1" applyProtection="1">
      <alignment vertical="center"/>
      <protection locked="0"/>
    </xf>
    <xf numFmtId="0" fontId="11" fillId="0" borderId="6" xfId="0" applyFont="1" applyBorder="1" applyProtection="1">
      <alignment vertical="center"/>
      <protection locked="0"/>
    </xf>
    <xf numFmtId="49" fontId="12" fillId="0" borderId="6" xfId="0" applyNumberFormat="1" applyFont="1" applyBorder="1" applyAlignment="1" applyProtection="1">
      <alignment vertical="center"/>
      <protection locked="0"/>
    </xf>
    <xf numFmtId="49" fontId="12" fillId="0" borderId="0" xfId="0" applyNumberFormat="1" applyFont="1" applyBorder="1" applyAlignment="1" applyProtection="1">
      <alignment vertical="center"/>
      <protection locked="0"/>
    </xf>
    <xf numFmtId="49" fontId="12" fillId="0" borderId="11" xfId="0" applyNumberFormat="1" applyFont="1" applyBorder="1" applyAlignment="1" applyProtection="1">
      <alignment vertical="center"/>
      <protection locked="0"/>
    </xf>
    <xf numFmtId="49" fontId="8" fillId="0" borderId="0" xfId="0" applyNumberFormat="1" applyFont="1" applyBorder="1" applyAlignment="1">
      <alignment vertical="center" wrapText="1"/>
    </xf>
    <xf numFmtId="0" fontId="15" fillId="0" borderId="0" xfId="1" applyNumberFormat="1" applyFill="1" applyAlignment="1">
      <alignment horizontal="left" vertical="center" wrapText="1"/>
    </xf>
    <xf numFmtId="49" fontId="8" fillId="0" borderId="0" xfId="0" applyNumberFormat="1" applyFont="1" applyFill="1" applyBorder="1" applyAlignment="1">
      <alignment vertical="center" wrapText="1"/>
    </xf>
    <xf numFmtId="49" fontId="4" fillId="0" borderId="40" xfId="0" applyNumberFormat="1" applyFont="1" applyFill="1" applyBorder="1" applyAlignment="1">
      <alignment horizontal="center" vertical="center"/>
    </xf>
    <xf numFmtId="0" fontId="17" fillId="0" borderId="0" xfId="0" applyFont="1">
      <alignment vertical="center"/>
    </xf>
    <xf numFmtId="0" fontId="14" fillId="0" borderId="0" xfId="0" applyFont="1" applyFill="1">
      <alignment vertical="center"/>
    </xf>
    <xf numFmtId="49" fontId="4" fillId="0" borderId="0" xfId="0" applyNumberFormat="1" applyFont="1" applyAlignment="1">
      <alignment horizontal="center" vertical="center"/>
    </xf>
    <xf numFmtId="49" fontId="4" fillId="0" borderId="0" xfId="0" applyNumberFormat="1" applyFont="1" applyBorder="1" applyAlignment="1">
      <alignment vertical="center" textRotation="255" shrinkToFit="1"/>
    </xf>
    <xf numFmtId="0" fontId="4" fillId="4" borderId="0" xfId="0" applyNumberFormat="1" applyFont="1" applyFill="1" applyBorder="1" applyAlignment="1">
      <alignment horizontal="left" vertical="center" wrapText="1"/>
    </xf>
    <xf numFmtId="49" fontId="4" fillId="0" borderId="0" xfId="0" applyNumberFormat="1" applyFont="1" applyAlignment="1">
      <alignment horizontal="center" vertical="center"/>
    </xf>
    <xf numFmtId="49" fontId="4" fillId="0" borderId="0" xfId="0" applyNumberFormat="1" applyFont="1" applyAlignment="1">
      <alignment horizontal="center" vertical="center"/>
    </xf>
    <xf numFmtId="49" fontId="12" fillId="0" borderId="0" xfId="0" applyNumberFormat="1" applyFont="1" applyBorder="1" applyAlignment="1" applyProtection="1">
      <alignment horizontal="left" vertical="center"/>
      <protection locked="0"/>
    </xf>
    <xf numFmtId="49" fontId="4" fillId="0" borderId="0" xfId="0" applyNumberFormat="1" applyFont="1" applyAlignment="1">
      <alignment horizontal="center" vertical="center"/>
    </xf>
    <xf numFmtId="49" fontId="4" fillId="0" borderId="0" xfId="0" applyNumberFormat="1" applyFont="1" applyBorder="1" applyAlignment="1">
      <alignment horizontal="center" vertical="center" wrapText="1"/>
    </xf>
    <xf numFmtId="49" fontId="12" fillId="0" borderId="0" xfId="0" applyNumberFormat="1" applyFont="1" applyBorder="1" applyAlignment="1" applyProtection="1">
      <alignment vertical="center" wrapText="1"/>
      <protection locked="0"/>
    </xf>
    <xf numFmtId="49" fontId="4" fillId="0" borderId="0" xfId="0" applyNumberFormat="1" applyFont="1" applyBorder="1" applyAlignment="1">
      <alignment horizontal="center" vertical="center" textRotation="255"/>
    </xf>
    <xf numFmtId="49" fontId="6" fillId="0" borderId="0" xfId="0" applyNumberFormat="1" applyFont="1" applyFill="1" applyBorder="1" applyAlignment="1">
      <alignment horizontal="center" vertical="center"/>
    </xf>
    <xf numFmtId="0" fontId="6" fillId="0" borderId="0" xfId="0" applyNumberFormat="1" applyFont="1" applyFill="1" applyBorder="1" applyAlignment="1">
      <alignment horizontal="center" vertical="center"/>
    </xf>
    <xf numFmtId="49" fontId="4" fillId="0" borderId="0" xfId="0" applyNumberFormat="1" applyFont="1" applyFill="1" applyBorder="1" applyAlignment="1">
      <alignment horizontal="center" vertical="center" textRotation="255"/>
    </xf>
    <xf numFmtId="49" fontId="9" fillId="0" borderId="0" xfId="0" applyNumberFormat="1" applyFont="1" applyBorder="1" applyAlignment="1">
      <alignment horizontal="center" vertical="center" textRotation="255"/>
    </xf>
    <xf numFmtId="49" fontId="19" fillId="0" borderId="0" xfId="0" applyNumberFormat="1" applyFont="1" applyBorder="1" applyAlignment="1">
      <alignment horizontal="left" vertical="center"/>
    </xf>
    <xf numFmtId="0" fontId="12" fillId="0" borderId="0" xfId="0" applyFont="1" applyFill="1" applyBorder="1" applyAlignment="1" applyProtection="1">
      <alignment horizontal="right" vertical="center"/>
    </xf>
    <xf numFmtId="49" fontId="4" fillId="0" borderId="0" xfId="0" applyNumberFormat="1" applyFont="1" applyAlignment="1">
      <alignment horizontal="center" vertical="center"/>
    </xf>
    <xf numFmtId="49" fontId="4" fillId="0" borderId="0" xfId="0" applyNumberFormat="1" applyFont="1" applyBorder="1" applyAlignment="1">
      <alignment horizontal="center" vertical="center"/>
    </xf>
    <xf numFmtId="49" fontId="4" fillId="0" borderId="0" xfId="0" applyNumberFormat="1" applyFont="1" applyFill="1" applyAlignment="1">
      <alignment horizontal="center" vertical="center"/>
    </xf>
    <xf numFmtId="49" fontId="4" fillId="0" borderId="0" xfId="0" applyNumberFormat="1" applyFont="1" applyBorder="1" applyAlignment="1">
      <alignment horizontal="center" vertical="center"/>
    </xf>
    <xf numFmtId="49" fontId="4" fillId="0" borderId="0" xfId="0" applyNumberFormat="1" applyFont="1" applyAlignment="1">
      <alignment horizontal="center" vertical="center"/>
    </xf>
    <xf numFmtId="0" fontId="6" fillId="0" borderId="0" xfId="0" applyNumberFormat="1" applyFont="1" applyFill="1" applyBorder="1" applyAlignment="1">
      <alignment horizontal="center" vertical="center" shrinkToFit="1"/>
    </xf>
    <xf numFmtId="0" fontId="4" fillId="0" borderId="0" xfId="0" applyNumberFormat="1" applyFont="1" applyFill="1" applyAlignment="1">
      <alignment vertical="center" wrapText="1"/>
    </xf>
    <xf numFmtId="49" fontId="5" fillId="0" borderId="0" xfId="0" applyNumberFormat="1" applyFont="1" applyAlignment="1">
      <alignment vertical="center"/>
    </xf>
    <xf numFmtId="49" fontId="4" fillId="0" borderId="0" xfId="0" applyNumberFormat="1" applyFont="1" applyBorder="1" applyAlignment="1">
      <alignment vertical="center" wrapText="1"/>
    </xf>
    <xf numFmtId="49" fontId="6" fillId="0" borderId="0" xfId="0" applyNumberFormat="1" applyFont="1" applyAlignment="1">
      <alignment horizontal="left" vertical="center"/>
    </xf>
    <xf numFmtId="49" fontId="6" fillId="0" borderId="0" xfId="0" applyNumberFormat="1" applyFont="1" applyBorder="1" applyAlignment="1">
      <alignment horizontal="left" vertical="center"/>
    </xf>
    <xf numFmtId="49" fontId="4" fillId="0" borderId="0" xfId="0" applyNumberFormat="1" applyFont="1" applyAlignment="1">
      <alignment horizontal="center" vertical="center"/>
    </xf>
    <xf numFmtId="49" fontId="4" fillId="0" borderId="0" xfId="0" applyNumberFormat="1" applyFont="1" applyBorder="1" applyAlignment="1">
      <alignment horizontal="center" vertical="center"/>
    </xf>
    <xf numFmtId="0" fontId="6" fillId="2" borderId="80" xfId="0" applyNumberFormat="1" applyFont="1" applyFill="1" applyBorder="1" applyAlignment="1">
      <alignment horizontal="center" vertical="center"/>
    </xf>
    <xf numFmtId="0" fontId="6" fillId="2" borderId="81" xfId="0" applyNumberFormat="1" applyFont="1" applyFill="1" applyBorder="1" applyAlignment="1">
      <alignment horizontal="center" vertical="center"/>
    </xf>
    <xf numFmtId="0" fontId="6" fillId="2" borderId="82" xfId="0" applyNumberFormat="1" applyFont="1" applyFill="1" applyBorder="1" applyAlignment="1">
      <alignment horizontal="center" vertical="center"/>
    </xf>
    <xf numFmtId="0" fontId="6" fillId="2" borderId="83" xfId="0" applyNumberFormat="1" applyFont="1" applyFill="1" applyBorder="1" applyAlignment="1">
      <alignment horizontal="center" vertical="center"/>
    </xf>
    <xf numFmtId="0" fontId="6" fillId="2" borderId="84" xfId="0" applyNumberFormat="1" applyFont="1" applyFill="1" applyBorder="1" applyAlignment="1">
      <alignment horizontal="center" vertical="center"/>
    </xf>
    <xf numFmtId="49" fontId="4" fillId="0" borderId="0" xfId="0" applyNumberFormat="1" applyFont="1" applyFill="1" applyBorder="1" applyAlignment="1">
      <alignment horizontal="center" vertical="center"/>
    </xf>
    <xf numFmtId="49" fontId="4" fillId="0" borderId="0" xfId="0" applyNumberFormat="1" applyFont="1" applyFill="1" applyAlignment="1">
      <alignment horizontal="center" vertical="center"/>
    </xf>
    <xf numFmtId="49" fontId="6" fillId="0" borderId="0" xfId="0" applyNumberFormat="1" applyFont="1" applyFill="1" applyBorder="1" applyAlignment="1">
      <alignment horizontal="left" vertical="center"/>
    </xf>
    <xf numFmtId="49" fontId="4" fillId="0" borderId="23" xfId="0" applyNumberFormat="1" applyFont="1" applyBorder="1" applyAlignment="1">
      <alignment vertical="center"/>
    </xf>
    <xf numFmtId="49" fontId="4" fillId="0" borderId="0" xfId="0" applyNumberFormat="1" applyFont="1" applyAlignment="1">
      <alignment horizontal="center" vertical="center"/>
    </xf>
    <xf numFmtId="49" fontId="4" fillId="0" borderId="0" xfId="0" applyNumberFormat="1" applyFont="1" applyBorder="1" applyAlignment="1">
      <alignment horizontal="center" vertical="center"/>
    </xf>
    <xf numFmtId="49" fontId="4" fillId="0" borderId="0" xfId="0" applyNumberFormat="1" applyFont="1" applyFill="1" applyAlignment="1">
      <alignment horizontal="center" vertical="center"/>
    </xf>
    <xf numFmtId="49" fontId="4" fillId="0" borderId="0" xfId="0" applyNumberFormat="1" applyFont="1" applyFill="1" applyBorder="1" applyAlignment="1">
      <alignment horizontal="center" vertical="center"/>
    </xf>
    <xf numFmtId="0" fontId="4" fillId="0" borderId="89" xfId="0" applyNumberFormat="1" applyFont="1" applyFill="1" applyBorder="1" applyAlignment="1">
      <alignment horizontal="center" vertical="center"/>
    </xf>
    <xf numFmtId="0" fontId="4" fillId="0" borderId="90" xfId="0" applyNumberFormat="1" applyFont="1" applyBorder="1" applyAlignment="1">
      <alignment horizontal="center" vertical="center"/>
    </xf>
    <xf numFmtId="49" fontId="4" fillId="0" borderId="74" xfId="0" applyNumberFormat="1" applyFont="1" applyFill="1" applyBorder="1" applyAlignment="1">
      <alignment vertical="center"/>
    </xf>
    <xf numFmtId="0" fontId="4" fillId="0" borderId="91" xfId="0" applyNumberFormat="1" applyFont="1" applyBorder="1" applyAlignment="1">
      <alignment horizontal="center" vertical="center"/>
    </xf>
    <xf numFmtId="49" fontId="4" fillId="0" borderId="40" xfId="0" applyNumberFormat="1" applyFont="1" applyBorder="1" applyAlignment="1">
      <alignment horizontal="center" vertical="center"/>
    </xf>
    <xf numFmtId="49" fontId="4" fillId="0" borderId="0" xfId="0" applyNumberFormat="1" applyFont="1" applyBorder="1" applyAlignment="1">
      <alignment horizontal="center" vertical="center"/>
    </xf>
    <xf numFmtId="0" fontId="4" fillId="4" borderId="0" xfId="0" applyNumberFormat="1" applyFont="1" applyFill="1" applyBorder="1" applyAlignment="1">
      <alignment horizontal="left" vertical="center" wrapText="1"/>
    </xf>
    <xf numFmtId="49" fontId="4" fillId="0" borderId="0" xfId="0" applyNumberFormat="1" applyFont="1" applyAlignment="1">
      <alignment horizontal="center" vertical="center"/>
    </xf>
    <xf numFmtId="49" fontId="6" fillId="0" borderId="0" xfId="0" applyNumberFormat="1" applyFont="1" applyBorder="1" applyAlignment="1">
      <alignment vertical="center"/>
    </xf>
    <xf numFmtId="49" fontId="4" fillId="0" borderId="64" xfId="0" applyNumberFormat="1" applyFont="1" applyBorder="1" applyAlignment="1">
      <alignment horizontal="center" vertical="center"/>
    </xf>
    <xf numFmtId="49" fontId="4" fillId="0" borderId="62" xfId="0" applyNumberFormat="1" applyFont="1" applyBorder="1" applyAlignment="1">
      <alignment horizontal="center" vertical="center"/>
    </xf>
    <xf numFmtId="49" fontId="4" fillId="0" borderId="23" xfId="0" applyNumberFormat="1" applyFont="1" applyBorder="1" applyAlignment="1">
      <alignment horizontal="center" vertical="center"/>
    </xf>
    <xf numFmtId="0" fontId="4" fillId="0" borderId="38" xfId="0" applyNumberFormat="1" applyFont="1" applyFill="1" applyBorder="1" applyAlignment="1">
      <alignment horizontal="center" vertical="center" shrinkToFit="1"/>
    </xf>
    <xf numFmtId="0" fontId="4" fillId="0" borderId="39" xfId="0" applyNumberFormat="1" applyFont="1" applyFill="1" applyBorder="1" applyAlignment="1">
      <alignment horizontal="center" vertical="center" shrinkToFit="1"/>
    </xf>
    <xf numFmtId="49" fontId="4" fillId="0" borderId="65" xfId="0" applyNumberFormat="1" applyFont="1" applyBorder="1" applyAlignment="1">
      <alignment horizontal="center" vertical="center"/>
    </xf>
    <xf numFmtId="0" fontId="4" fillId="0" borderId="24" xfId="0" applyNumberFormat="1" applyFont="1" applyFill="1" applyBorder="1" applyAlignment="1">
      <alignment horizontal="center" vertical="center"/>
    </xf>
    <xf numFmtId="49" fontId="4" fillId="0" borderId="24" xfId="0" applyNumberFormat="1" applyFont="1" applyFill="1" applyBorder="1" applyAlignment="1">
      <alignment horizontal="center" vertical="center"/>
    </xf>
    <xf numFmtId="0" fontId="4" fillId="0" borderId="10" xfId="0" applyNumberFormat="1" applyFont="1" applyFill="1" applyBorder="1" applyAlignment="1">
      <alignment horizontal="center" vertical="center"/>
    </xf>
    <xf numFmtId="49" fontId="4" fillId="0" borderId="0" xfId="0" applyNumberFormat="1" applyFont="1" applyFill="1" applyBorder="1" applyAlignment="1">
      <alignment horizontal="center" vertical="center"/>
    </xf>
    <xf numFmtId="49" fontId="4" fillId="0" borderId="0" xfId="0" applyNumberFormat="1" applyFont="1" applyFill="1" applyAlignment="1">
      <alignment horizontal="center" vertical="center"/>
    </xf>
    <xf numFmtId="49" fontId="5" fillId="0" borderId="0" xfId="0" applyNumberFormat="1" applyFont="1" applyAlignment="1">
      <alignment horizontal="distributed" vertical="center"/>
    </xf>
    <xf numFmtId="49" fontId="4" fillId="0" borderId="38" xfId="0" applyNumberFormat="1" applyFont="1" applyBorder="1" applyAlignment="1">
      <alignment horizontal="center" vertical="center"/>
    </xf>
    <xf numFmtId="49" fontId="4" fillId="0" borderId="0" xfId="0" applyNumberFormat="1" applyFont="1" applyBorder="1" applyAlignment="1">
      <alignment horizontal="left" vertical="center"/>
    </xf>
    <xf numFmtId="0" fontId="6" fillId="2" borderId="8" xfId="0" applyNumberFormat="1" applyFont="1" applyFill="1" applyBorder="1" applyAlignment="1">
      <alignment horizontal="center" vertical="center"/>
    </xf>
    <xf numFmtId="0" fontId="6" fillId="2" borderId="9" xfId="0" applyNumberFormat="1" applyFont="1" applyFill="1" applyBorder="1" applyAlignment="1">
      <alignment horizontal="center" vertical="center"/>
    </xf>
    <xf numFmtId="0" fontId="6" fillId="2" borderId="16" xfId="0" applyNumberFormat="1" applyFont="1" applyFill="1" applyBorder="1" applyAlignment="1">
      <alignment horizontal="center" vertical="center"/>
    </xf>
    <xf numFmtId="0" fontId="6" fillId="0" borderId="0" xfId="0" applyNumberFormat="1" applyFont="1" applyFill="1" applyBorder="1" applyAlignment="1">
      <alignment vertical="center"/>
    </xf>
    <xf numFmtId="0" fontId="6" fillId="2" borderId="68" xfId="0" applyNumberFormat="1" applyFont="1" applyFill="1" applyBorder="1" applyAlignment="1">
      <alignment vertical="center" shrinkToFit="1"/>
    </xf>
    <xf numFmtId="0" fontId="6" fillId="2" borderId="94" xfId="0" applyNumberFormat="1" applyFont="1" applyFill="1" applyBorder="1" applyAlignment="1">
      <alignment vertical="center" shrinkToFit="1"/>
    </xf>
    <xf numFmtId="0" fontId="6" fillId="2" borderId="96" xfId="0" applyNumberFormat="1" applyFont="1" applyFill="1" applyBorder="1" applyAlignment="1">
      <alignment vertical="center" shrinkToFit="1"/>
    </xf>
    <xf numFmtId="0" fontId="6" fillId="2" borderId="78" xfId="0" applyNumberFormat="1" applyFont="1" applyFill="1" applyBorder="1" applyAlignment="1">
      <alignment vertical="center" shrinkToFit="1"/>
    </xf>
    <xf numFmtId="0" fontId="6" fillId="2" borderId="79" xfId="0" applyNumberFormat="1" applyFont="1" applyFill="1" applyBorder="1" applyAlignment="1">
      <alignment vertical="center" shrinkToFit="1"/>
    </xf>
    <xf numFmtId="0" fontId="4" fillId="4" borderId="0" xfId="0" applyNumberFormat="1" applyFont="1" applyFill="1" applyBorder="1" applyAlignment="1">
      <alignment vertical="center" wrapText="1"/>
    </xf>
    <xf numFmtId="49" fontId="4" fillId="0" borderId="10" xfId="0" applyNumberFormat="1" applyFont="1" applyBorder="1" applyAlignment="1">
      <alignment horizontal="center" vertical="center"/>
    </xf>
    <xf numFmtId="49" fontId="4" fillId="0" borderId="0" xfId="0" applyNumberFormat="1" applyFont="1" applyAlignment="1">
      <alignment horizontal="center" vertical="center"/>
    </xf>
    <xf numFmtId="49" fontId="4" fillId="0" borderId="0" xfId="0" applyNumberFormat="1" applyFont="1" applyFill="1" applyBorder="1" applyAlignment="1">
      <alignment horizontal="center" vertical="center"/>
    </xf>
    <xf numFmtId="49" fontId="4" fillId="0" borderId="0" xfId="0" applyNumberFormat="1" applyFont="1" applyFill="1" applyAlignment="1">
      <alignment horizontal="center" vertical="center"/>
    </xf>
    <xf numFmtId="49" fontId="4" fillId="0" borderId="12" xfId="0" applyNumberFormat="1" applyFont="1" applyBorder="1" applyAlignment="1">
      <alignment horizontal="center" vertical="center"/>
    </xf>
    <xf numFmtId="49" fontId="4" fillId="0" borderId="0" xfId="0" applyNumberFormat="1" applyFont="1" applyBorder="1" applyAlignment="1">
      <alignment horizontal="center" vertical="center"/>
    </xf>
    <xf numFmtId="49" fontId="4" fillId="0" borderId="0" xfId="0" applyNumberFormat="1" applyFont="1" applyFill="1" applyBorder="1" applyAlignment="1">
      <alignment horizontal="center" vertical="center" wrapText="1"/>
    </xf>
    <xf numFmtId="0" fontId="4" fillId="0" borderId="13" xfId="0" applyNumberFormat="1" applyFont="1" applyBorder="1" applyAlignment="1">
      <alignment horizontal="center" vertical="center"/>
    </xf>
    <xf numFmtId="0" fontId="4" fillId="0" borderId="10" xfId="0" applyNumberFormat="1" applyFont="1" applyBorder="1" applyAlignment="1">
      <alignment horizontal="center" vertical="center"/>
    </xf>
    <xf numFmtId="0" fontId="6" fillId="2" borderId="105" xfId="0" applyNumberFormat="1" applyFont="1" applyFill="1" applyBorder="1" applyAlignment="1">
      <alignment vertical="center"/>
    </xf>
    <xf numFmtId="0" fontId="6" fillId="2" borderId="80" xfId="0" applyNumberFormat="1" applyFont="1" applyFill="1" applyBorder="1" applyAlignment="1">
      <alignment vertical="center"/>
    </xf>
    <xf numFmtId="0" fontId="6" fillId="2" borderId="94" xfId="0" applyNumberFormat="1" applyFont="1" applyFill="1" applyBorder="1" applyAlignment="1">
      <alignment vertical="center"/>
    </xf>
    <xf numFmtId="0" fontId="6" fillId="2" borderId="84" xfId="0" applyNumberFormat="1" applyFont="1" applyFill="1" applyBorder="1" applyAlignment="1">
      <alignment vertical="center"/>
    </xf>
    <xf numFmtId="0" fontId="6" fillId="2" borderId="77" xfId="0" applyNumberFormat="1" applyFont="1" applyFill="1" applyBorder="1" applyAlignment="1">
      <alignment vertical="center"/>
    </xf>
    <xf numFmtId="0" fontId="6" fillId="2" borderId="78" xfId="0" applyNumberFormat="1" applyFont="1" applyFill="1" applyBorder="1" applyAlignment="1">
      <alignment vertical="center"/>
    </xf>
    <xf numFmtId="0" fontId="6" fillId="2" borderId="79" xfId="0" applyNumberFormat="1" applyFont="1" applyFill="1" applyBorder="1" applyAlignment="1">
      <alignment vertical="center"/>
    </xf>
    <xf numFmtId="49" fontId="19" fillId="0" borderId="0" xfId="0" applyNumberFormat="1" applyFont="1" applyFill="1" applyBorder="1" applyAlignment="1">
      <alignment vertical="center" textRotation="255"/>
    </xf>
    <xf numFmtId="0" fontId="6" fillId="2" borderId="33" xfId="0" applyNumberFormat="1" applyFont="1" applyFill="1" applyBorder="1" applyAlignment="1">
      <alignment horizontal="center" vertical="center"/>
    </xf>
    <xf numFmtId="0" fontId="6" fillId="2" borderId="31" xfId="0" applyNumberFormat="1" applyFont="1" applyFill="1" applyBorder="1" applyAlignment="1">
      <alignment horizontal="center" vertical="center"/>
    </xf>
    <xf numFmtId="0" fontId="6" fillId="2" borderId="32" xfId="0" applyNumberFormat="1" applyFont="1" applyFill="1" applyBorder="1" applyAlignment="1">
      <alignment horizontal="center" vertical="center"/>
    </xf>
    <xf numFmtId="0" fontId="6" fillId="2" borderId="14" xfId="0" applyNumberFormat="1" applyFont="1" applyFill="1" applyBorder="1" applyAlignment="1">
      <alignment horizontal="center" vertical="center"/>
    </xf>
    <xf numFmtId="0" fontId="6" fillId="2" borderId="1" xfId="0" applyNumberFormat="1" applyFont="1" applyFill="1" applyBorder="1" applyAlignment="1">
      <alignment horizontal="center" vertical="center"/>
    </xf>
    <xf numFmtId="0" fontId="6" fillId="2" borderId="15" xfId="0" applyNumberFormat="1" applyFont="1" applyFill="1" applyBorder="1" applyAlignment="1">
      <alignment horizontal="center" vertical="center"/>
    </xf>
    <xf numFmtId="0" fontId="6" fillId="2" borderId="77" xfId="0" applyNumberFormat="1" applyFont="1" applyFill="1" applyBorder="1" applyAlignment="1">
      <alignment horizontal="center" vertical="center"/>
    </xf>
    <xf numFmtId="0" fontId="6" fillId="2" borderId="78" xfId="0" applyNumberFormat="1" applyFont="1" applyFill="1" applyBorder="1" applyAlignment="1">
      <alignment horizontal="center" vertical="center"/>
    </xf>
    <xf numFmtId="0" fontId="6" fillId="2" borderId="79" xfId="0" applyNumberFormat="1" applyFont="1" applyFill="1" applyBorder="1" applyAlignment="1">
      <alignment horizontal="center" vertical="center"/>
    </xf>
    <xf numFmtId="0" fontId="6" fillId="2" borderId="85" xfId="0" applyNumberFormat="1" applyFont="1" applyFill="1" applyBorder="1" applyAlignment="1">
      <alignment horizontal="center" vertical="center"/>
    </xf>
    <xf numFmtId="0" fontId="6" fillId="2" borderId="70" xfId="0" applyNumberFormat="1" applyFont="1" applyFill="1" applyBorder="1" applyAlignment="1">
      <alignment horizontal="center" vertical="center"/>
    </xf>
    <xf numFmtId="0" fontId="6" fillId="2" borderId="71" xfId="0" applyNumberFormat="1" applyFont="1" applyFill="1" applyBorder="1" applyAlignment="1">
      <alignment horizontal="center" vertical="center"/>
    </xf>
    <xf numFmtId="0" fontId="19" fillId="0" borderId="22" xfId="0" applyNumberFormat="1" applyFont="1" applyFill="1" applyBorder="1" applyAlignment="1">
      <alignment horizontal="center" vertical="center" shrinkToFit="1"/>
    </xf>
    <xf numFmtId="0" fontId="19" fillId="0" borderId="24" xfId="0" applyNumberFormat="1" applyFont="1" applyBorder="1" applyAlignment="1">
      <alignment horizontal="center" vertical="center"/>
    </xf>
    <xf numFmtId="49" fontId="19" fillId="0" borderId="24" xfId="0" applyNumberFormat="1" applyFont="1" applyBorder="1" applyAlignment="1">
      <alignment vertical="center"/>
    </xf>
    <xf numFmtId="49" fontId="19" fillId="0" borderId="92" xfId="0" applyNumberFormat="1" applyFont="1" applyBorder="1" applyAlignment="1">
      <alignment vertical="center"/>
    </xf>
    <xf numFmtId="49" fontId="19" fillId="0" borderId="6" xfId="0" applyNumberFormat="1" applyFont="1" applyFill="1" applyBorder="1" applyAlignment="1">
      <alignment horizontal="center" vertical="center"/>
    </xf>
    <xf numFmtId="49" fontId="4" fillId="0" borderId="0" xfId="0" applyNumberFormat="1" applyFont="1" applyAlignment="1">
      <alignment horizontal="center" vertical="center"/>
    </xf>
    <xf numFmtId="49" fontId="19" fillId="0" borderId="24" xfId="0" applyNumberFormat="1" applyFont="1" applyBorder="1" applyAlignment="1">
      <alignment horizontal="center" vertical="center"/>
    </xf>
    <xf numFmtId="49" fontId="19" fillId="0" borderId="22" xfId="0" applyNumberFormat="1" applyFont="1" applyBorder="1" applyAlignment="1">
      <alignment horizontal="center" vertical="center"/>
    </xf>
    <xf numFmtId="49" fontId="19" fillId="0" borderId="39" xfId="0" applyNumberFormat="1" applyFont="1" applyBorder="1" applyAlignment="1">
      <alignment horizontal="center" vertical="center"/>
    </xf>
    <xf numFmtId="49" fontId="19" fillId="0" borderId="26" xfId="0" applyNumberFormat="1" applyFont="1" applyBorder="1" applyAlignment="1">
      <alignment horizontal="center" vertical="center"/>
    </xf>
    <xf numFmtId="49" fontId="4" fillId="0" borderId="0" xfId="0" applyNumberFormat="1" applyFont="1" applyFill="1" applyBorder="1" applyAlignment="1">
      <alignment horizontal="center" vertical="center"/>
    </xf>
    <xf numFmtId="49" fontId="4" fillId="0" borderId="0" xfId="0" applyNumberFormat="1" applyFont="1" applyBorder="1" applyAlignment="1">
      <alignment horizontal="center" vertical="center"/>
    </xf>
    <xf numFmtId="49" fontId="19" fillId="0" borderId="0" xfId="0" applyNumberFormat="1" applyFont="1" applyFill="1" applyBorder="1" applyAlignment="1">
      <alignment horizontal="center" vertical="center" textRotation="255"/>
    </xf>
    <xf numFmtId="0" fontId="6" fillId="0" borderId="22" xfId="0" applyNumberFormat="1" applyFont="1" applyBorder="1" applyAlignment="1">
      <alignment horizontal="center" vertical="center"/>
    </xf>
    <xf numFmtId="49" fontId="6" fillId="0" borderId="39" xfId="0" applyNumberFormat="1" applyFont="1" applyBorder="1" applyAlignment="1">
      <alignment horizontal="center" vertical="center"/>
    </xf>
    <xf numFmtId="0" fontId="6" fillId="0" borderId="0" xfId="0" applyNumberFormat="1" applyFont="1" applyBorder="1" applyAlignment="1">
      <alignment horizontal="center" vertical="center"/>
    </xf>
    <xf numFmtId="49" fontId="6" fillId="0" borderId="69" xfId="0" applyNumberFormat="1" applyFont="1" applyBorder="1" applyAlignment="1">
      <alignment horizontal="center" vertical="center"/>
    </xf>
    <xf numFmtId="0" fontId="6" fillId="0" borderId="24" xfId="0" applyNumberFormat="1" applyFont="1" applyBorder="1" applyAlignment="1">
      <alignment horizontal="center" vertical="center"/>
    </xf>
    <xf numFmtId="49" fontId="6" fillId="0" borderId="26" xfId="0" applyNumberFormat="1" applyFont="1" applyBorder="1" applyAlignment="1">
      <alignment horizontal="center" vertical="center"/>
    </xf>
    <xf numFmtId="49" fontId="19" fillId="0" borderId="0" xfId="0" applyNumberFormat="1" applyFont="1" applyBorder="1" applyAlignment="1">
      <alignment horizontal="center" vertical="center"/>
    </xf>
    <xf numFmtId="49" fontId="19" fillId="0" borderId="38" xfId="0" applyNumberFormat="1" applyFont="1" applyBorder="1" applyAlignment="1">
      <alignment horizontal="center" vertical="center"/>
    </xf>
    <xf numFmtId="49" fontId="19" fillId="0" borderId="22" xfId="0" applyNumberFormat="1" applyFont="1" applyBorder="1" applyAlignment="1">
      <alignment horizontal="left" vertical="center"/>
    </xf>
    <xf numFmtId="49" fontId="19" fillId="0" borderId="40" xfId="0" applyNumberFormat="1" applyFont="1" applyBorder="1" applyAlignment="1">
      <alignment horizontal="center" vertical="center"/>
    </xf>
    <xf numFmtId="49" fontId="19" fillId="0" borderId="69" xfId="0" applyNumberFormat="1" applyFont="1" applyBorder="1" applyAlignment="1">
      <alignment horizontal="center" vertical="center"/>
    </xf>
    <xf numFmtId="49" fontId="19" fillId="0" borderId="23" xfId="0" applyNumberFormat="1" applyFont="1" applyBorder="1" applyAlignment="1">
      <alignment horizontal="center" vertical="center"/>
    </xf>
    <xf numFmtId="49" fontId="19" fillId="0" borderId="24" xfId="0" applyNumberFormat="1" applyFont="1" applyBorder="1" applyAlignment="1">
      <alignment horizontal="left" vertical="center"/>
    </xf>
    <xf numFmtId="0" fontId="35" fillId="0" borderId="0" xfId="0" applyFont="1">
      <alignment vertical="center"/>
    </xf>
    <xf numFmtId="49" fontId="12" fillId="0" borderId="0" xfId="0" applyNumberFormat="1" applyFont="1" applyFill="1" applyBorder="1" applyAlignment="1" applyProtection="1">
      <alignment horizontal="left" vertical="center"/>
      <protection locked="0"/>
    </xf>
    <xf numFmtId="0" fontId="12" fillId="0" borderId="0" xfId="0" applyFont="1" applyFill="1" applyBorder="1" applyAlignment="1" applyProtection="1">
      <alignment horizontal="right" vertical="center" shrinkToFit="1"/>
    </xf>
    <xf numFmtId="0" fontId="4" fillId="2" borderId="29" xfId="0" applyNumberFormat="1" applyFont="1" applyFill="1" applyBorder="1" applyAlignment="1">
      <alignment vertical="center" shrinkToFit="1"/>
    </xf>
    <xf numFmtId="0" fontId="14" fillId="0" borderId="11" xfId="0" applyFont="1" applyBorder="1" applyAlignment="1" applyProtection="1">
      <alignment vertical="center"/>
      <protection locked="0"/>
    </xf>
    <xf numFmtId="0" fontId="14" fillId="0" borderId="6" xfId="0" applyFont="1" applyBorder="1" applyProtection="1">
      <alignment vertical="center"/>
      <protection locked="0"/>
    </xf>
    <xf numFmtId="0" fontId="14" fillId="0" borderId="0" xfId="0" applyFont="1" applyProtection="1">
      <alignment vertical="center"/>
      <protection locked="0"/>
    </xf>
    <xf numFmtId="0" fontId="14" fillId="0" borderId="0" xfId="0" applyFont="1" applyBorder="1" applyProtection="1">
      <alignment vertical="center"/>
      <protection locked="0"/>
    </xf>
    <xf numFmtId="49" fontId="14" fillId="0" borderId="0" xfId="0" applyNumberFormat="1" applyFont="1" applyBorder="1" applyAlignment="1" applyProtection="1">
      <alignment vertical="center" wrapText="1"/>
      <protection locked="0"/>
    </xf>
    <xf numFmtId="0" fontId="36" fillId="0" borderId="0" xfId="0" applyFont="1" applyBorder="1" applyProtection="1">
      <alignment vertical="center"/>
      <protection locked="0"/>
    </xf>
    <xf numFmtId="49" fontId="14" fillId="0" borderId="0" xfId="0" applyNumberFormat="1" applyFont="1" applyBorder="1" applyAlignment="1" applyProtection="1">
      <alignment vertical="center"/>
      <protection locked="0"/>
    </xf>
    <xf numFmtId="0" fontId="38" fillId="0" borderId="0" xfId="0" applyFont="1" applyBorder="1" applyAlignment="1" applyProtection="1">
      <alignment horizontal="left" vertical="center"/>
      <protection locked="0"/>
    </xf>
    <xf numFmtId="0" fontId="36" fillId="0" borderId="0" xfId="0" applyFont="1" applyBorder="1" applyAlignment="1" applyProtection="1">
      <alignment horizontal="left" vertical="center"/>
      <protection locked="0"/>
    </xf>
    <xf numFmtId="0" fontId="38" fillId="0" borderId="0" xfId="0" applyFont="1" applyAlignment="1" applyProtection="1">
      <alignment horizontal="left" vertical="center"/>
      <protection locked="0"/>
    </xf>
    <xf numFmtId="0" fontId="36" fillId="0" borderId="0" xfId="0" applyFont="1" applyAlignment="1" applyProtection="1">
      <alignment horizontal="left" vertical="center"/>
      <protection locked="0"/>
    </xf>
    <xf numFmtId="0" fontId="39" fillId="0" borderId="0" xfId="0" applyFont="1" applyAlignment="1" applyProtection="1">
      <alignment horizontal="left" vertical="center"/>
      <protection locked="0"/>
    </xf>
    <xf numFmtId="49" fontId="14" fillId="0" borderId="13" xfId="0" applyNumberFormat="1" applyFont="1" applyBorder="1" applyAlignment="1" applyProtection="1">
      <alignment vertical="center"/>
      <protection locked="0"/>
    </xf>
    <xf numFmtId="0" fontId="14" fillId="0" borderId="11" xfId="0" applyFont="1" applyBorder="1" applyProtection="1">
      <alignment vertical="center"/>
      <protection locked="0"/>
    </xf>
    <xf numFmtId="0" fontId="19" fillId="0" borderId="22" xfId="0" applyNumberFormat="1" applyFont="1" applyFill="1" applyBorder="1" applyAlignment="1">
      <alignment horizontal="center" vertical="center" shrinkToFit="1"/>
    </xf>
    <xf numFmtId="49" fontId="4" fillId="0" borderId="64" xfId="0" applyNumberFormat="1" applyFont="1" applyBorder="1" applyAlignment="1">
      <alignment horizontal="center" vertical="center"/>
    </xf>
    <xf numFmtId="49" fontId="4" fillId="0" borderId="65" xfId="0" applyNumberFormat="1" applyFont="1" applyBorder="1" applyAlignment="1">
      <alignment horizontal="center" vertical="center"/>
    </xf>
    <xf numFmtId="49" fontId="4" fillId="0" borderId="38" xfId="0" applyNumberFormat="1" applyFont="1" applyBorder="1" applyAlignment="1">
      <alignment horizontal="center" vertical="center"/>
    </xf>
    <xf numFmtId="49" fontId="4" fillId="0" borderId="23" xfId="0" applyNumberFormat="1" applyFont="1" applyBorder="1" applyAlignment="1">
      <alignment horizontal="center" vertical="center"/>
    </xf>
    <xf numFmtId="49" fontId="4" fillId="0" borderId="10" xfId="0" applyNumberFormat="1" applyFont="1" applyBorder="1" applyAlignment="1">
      <alignment horizontal="center" vertical="center"/>
    </xf>
    <xf numFmtId="0" fontId="4" fillId="4" borderId="0" xfId="0" applyNumberFormat="1" applyFont="1" applyFill="1" applyBorder="1" applyAlignment="1">
      <alignment horizontal="left" vertical="center" wrapText="1"/>
    </xf>
    <xf numFmtId="49" fontId="4" fillId="0" borderId="0" xfId="0" applyNumberFormat="1" applyFont="1" applyAlignment="1">
      <alignment horizontal="center" vertical="center"/>
    </xf>
    <xf numFmtId="49" fontId="4" fillId="0" borderId="62" xfId="0" applyNumberFormat="1" applyFont="1" applyBorder="1" applyAlignment="1">
      <alignment horizontal="center" vertical="center"/>
    </xf>
    <xf numFmtId="0" fontId="19" fillId="0" borderId="0" xfId="0" applyNumberFormat="1" applyFont="1" applyFill="1" applyBorder="1" applyAlignment="1">
      <alignment horizontal="center" vertical="center" shrinkToFit="1"/>
    </xf>
    <xf numFmtId="49" fontId="19" fillId="0" borderId="24" xfId="0" applyNumberFormat="1" applyFont="1" applyBorder="1" applyAlignment="1">
      <alignment horizontal="center" vertical="center"/>
    </xf>
    <xf numFmtId="49" fontId="19" fillId="0" borderId="22" xfId="0" applyNumberFormat="1" applyFont="1" applyBorder="1" applyAlignment="1">
      <alignment horizontal="center" vertical="center"/>
    </xf>
    <xf numFmtId="49" fontId="19" fillId="0" borderId="39" xfId="0" applyNumberFormat="1" applyFont="1" applyBorder="1" applyAlignment="1">
      <alignment horizontal="center" vertical="center"/>
    </xf>
    <xf numFmtId="49" fontId="19" fillId="0" borderId="26" xfId="0" applyNumberFormat="1" applyFont="1" applyBorder="1" applyAlignment="1">
      <alignment horizontal="center" vertical="center"/>
    </xf>
    <xf numFmtId="0" fontId="4" fillId="0" borderId="38" xfId="0" applyNumberFormat="1" applyFont="1" applyFill="1" applyBorder="1" applyAlignment="1">
      <alignment horizontal="center" vertical="center" shrinkToFit="1"/>
    </xf>
    <xf numFmtId="0" fontId="4" fillId="0" borderId="39" xfId="0" applyNumberFormat="1" applyFont="1" applyFill="1" applyBorder="1" applyAlignment="1">
      <alignment horizontal="center" vertical="center" shrinkToFit="1"/>
    </xf>
    <xf numFmtId="49" fontId="19" fillId="0" borderId="6" xfId="0" applyNumberFormat="1" applyFont="1" applyFill="1" applyBorder="1" applyAlignment="1">
      <alignment horizontal="center" vertical="center"/>
    </xf>
    <xf numFmtId="0" fontId="4" fillId="0" borderId="24" xfId="0" applyNumberFormat="1" applyFont="1" applyFill="1" applyBorder="1" applyAlignment="1">
      <alignment horizontal="center" vertical="center"/>
    </xf>
    <xf numFmtId="49" fontId="4" fillId="0" borderId="24" xfId="0" applyNumberFormat="1" applyFont="1" applyFill="1" applyBorder="1" applyAlignment="1">
      <alignment horizontal="center" vertical="center"/>
    </xf>
    <xf numFmtId="0" fontId="4" fillId="0" borderId="13" xfId="0" applyNumberFormat="1" applyFont="1" applyFill="1" applyBorder="1" applyAlignment="1">
      <alignment horizontal="center" vertical="center"/>
    </xf>
    <xf numFmtId="0" fontId="4" fillId="0" borderId="10" xfId="0" applyNumberFormat="1" applyFont="1" applyFill="1" applyBorder="1" applyAlignment="1">
      <alignment horizontal="center" vertical="center"/>
    </xf>
    <xf numFmtId="49" fontId="4" fillId="0" borderId="12" xfId="0" applyNumberFormat="1" applyFont="1" applyFill="1" applyBorder="1" applyAlignment="1">
      <alignment horizontal="center" vertical="center"/>
    </xf>
    <xf numFmtId="49" fontId="4" fillId="0" borderId="0" xfId="0" applyNumberFormat="1" applyFont="1" applyFill="1" applyBorder="1" applyAlignment="1">
      <alignment horizontal="center" vertical="center"/>
    </xf>
    <xf numFmtId="49" fontId="4" fillId="0" borderId="0" xfId="0" applyNumberFormat="1" applyFont="1" applyFill="1" applyAlignment="1">
      <alignment horizontal="center" vertical="center"/>
    </xf>
    <xf numFmtId="49" fontId="5" fillId="0" borderId="0" xfId="0" applyNumberFormat="1" applyFont="1" applyAlignment="1">
      <alignment horizontal="distributed" vertical="center"/>
    </xf>
    <xf numFmtId="49" fontId="4" fillId="0" borderId="12" xfId="0" applyNumberFormat="1" applyFont="1" applyBorder="1" applyAlignment="1">
      <alignment horizontal="center" vertical="center"/>
    </xf>
    <xf numFmtId="49" fontId="4" fillId="0" borderId="0" xfId="0" applyNumberFormat="1" applyFont="1" applyBorder="1" applyAlignment="1">
      <alignment horizontal="center" vertical="center"/>
    </xf>
    <xf numFmtId="49" fontId="4" fillId="0" borderId="0" xfId="0" applyNumberFormat="1" applyFont="1" applyBorder="1" applyAlignment="1">
      <alignment horizontal="left" vertical="center"/>
    </xf>
    <xf numFmtId="0" fontId="6" fillId="0" borderId="81" xfId="0" applyNumberFormat="1" applyFont="1" applyFill="1" applyBorder="1" applyAlignment="1">
      <alignment horizontal="center" vertical="center"/>
    </xf>
    <xf numFmtId="0" fontId="6" fillId="0" borderId="80" xfId="0" applyNumberFormat="1" applyFont="1" applyFill="1" applyBorder="1" applyAlignment="1">
      <alignment horizontal="center" vertical="center"/>
    </xf>
    <xf numFmtId="0" fontId="6" fillId="0" borderId="84" xfId="0" applyNumberFormat="1" applyFont="1" applyFill="1" applyBorder="1" applyAlignment="1">
      <alignment horizontal="center" vertical="center"/>
    </xf>
    <xf numFmtId="0" fontId="6" fillId="0" borderId="77" xfId="0" applyNumberFormat="1" applyFont="1" applyFill="1" applyBorder="1" applyAlignment="1">
      <alignment horizontal="center" vertical="center"/>
    </xf>
    <xf numFmtId="0" fontId="6" fillId="0" borderId="82" xfId="0" applyNumberFormat="1" applyFont="1" applyFill="1" applyBorder="1" applyAlignment="1">
      <alignment horizontal="center" vertical="center"/>
    </xf>
    <xf numFmtId="0" fontId="6" fillId="0" borderId="83" xfId="0" applyNumberFormat="1" applyFont="1" applyFill="1" applyBorder="1" applyAlignment="1">
      <alignment horizontal="center" vertical="center"/>
    </xf>
    <xf numFmtId="0" fontId="6" fillId="0" borderId="8" xfId="0" applyNumberFormat="1" applyFont="1" applyFill="1" applyBorder="1" applyAlignment="1">
      <alignment horizontal="center" vertical="center"/>
    </xf>
    <xf numFmtId="0" fontId="6" fillId="0" borderId="9" xfId="0" applyNumberFormat="1" applyFont="1" applyFill="1" applyBorder="1" applyAlignment="1">
      <alignment horizontal="center" vertical="center"/>
    </xf>
    <xf numFmtId="0" fontId="6" fillId="0" borderId="16" xfId="0" applyNumberFormat="1" applyFont="1" applyFill="1" applyBorder="1" applyAlignment="1">
      <alignment horizontal="center" vertical="center"/>
    </xf>
    <xf numFmtId="0" fontId="6" fillId="0" borderId="85" xfId="0" applyNumberFormat="1" applyFont="1" applyFill="1" applyBorder="1" applyAlignment="1">
      <alignment horizontal="center" vertical="center"/>
    </xf>
    <xf numFmtId="0" fontId="6" fillId="0" borderId="70" xfId="0" applyNumberFormat="1" applyFont="1" applyFill="1" applyBorder="1" applyAlignment="1">
      <alignment horizontal="center" vertical="center"/>
    </xf>
    <xf numFmtId="0" fontId="6" fillId="0" borderId="71" xfId="0" applyNumberFormat="1" applyFont="1" applyFill="1" applyBorder="1" applyAlignment="1">
      <alignment horizontal="center" vertical="center"/>
    </xf>
    <xf numFmtId="0" fontId="6" fillId="0" borderId="68" xfId="0" applyNumberFormat="1" applyFont="1" applyFill="1" applyBorder="1" applyAlignment="1">
      <alignment vertical="center" shrinkToFit="1"/>
    </xf>
    <xf numFmtId="0" fontId="6" fillId="0" borderId="94" xfId="0" applyNumberFormat="1" applyFont="1" applyFill="1" applyBorder="1" applyAlignment="1">
      <alignment vertical="center" shrinkToFit="1"/>
    </xf>
    <xf numFmtId="0" fontId="6" fillId="0" borderId="96" xfId="0" applyNumberFormat="1" applyFont="1" applyFill="1" applyBorder="1" applyAlignment="1">
      <alignment vertical="center" shrinkToFit="1"/>
    </xf>
    <xf numFmtId="0" fontId="6" fillId="0" borderId="78" xfId="0" applyNumberFormat="1" applyFont="1" applyFill="1" applyBorder="1" applyAlignment="1">
      <alignment vertical="center" shrinkToFit="1"/>
    </xf>
    <xf numFmtId="0" fontId="6" fillId="0" borderId="79" xfId="0" applyNumberFormat="1" applyFont="1" applyFill="1" applyBorder="1" applyAlignment="1">
      <alignment vertical="center" shrinkToFit="1"/>
    </xf>
    <xf numFmtId="0" fontId="6" fillId="0" borderId="78" xfId="0" applyNumberFormat="1" applyFont="1" applyFill="1" applyBorder="1" applyAlignment="1">
      <alignment horizontal="center" vertical="center"/>
    </xf>
    <xf numFmtId="0" fontId="6" fillId="0" borderId="79" xfId="0" applyNumberFormat="1" applyFont="1" applyFill="1" applyBorder="1" applyAlignment="1">
      <alignment horizontal="center" vertical="center"/>
    </xf>
    <xf numFmtId="0" fontId="4" fillId="0" borderId="29" xfId="0" applyNumberFormat="1" applyFont="1" applyFill="1" applyBorder="1" applyAlignment="1">
      <alignment vertical="center" shrinkToFit="1"/>
    </xf>
    <xf numFmtId="0" fontId="6" fillId="0" borderId="14" xfId="0" applyNumberFormat="1" applyFont="1" applyFill="1" applyBorder="1" applyAlignment="1">
      <alignment horizontal="center" vertical="center"/>
    </xf>
    <xf numFmtId="0" fontId="6" fillId="0" borderId="1" xfId="0" applyNumberFormat="1" applyFont="1" applyFill="1" applyBorder="1" applyAlignment="1">
      <alignment horizontal="center" vertical="center"/>
    </xf>
    <xf numFmtId="0" fontId="6" fillId="0" borderId="15" xfId="0" applyNumberFormat="1" applyFont="1" applyFill="1" applyBorder="1" applyAlignment="1">
      <alignment horizontal="center" vertical="center"/>
    </xf>
    <xf numFmtId="0" fontId="6" fillId="0" borderId="105" xfId="0" applyNumberFormat="1" applyFont="1" applyFill="1" applyBorder="1" applyAlignment="1">
      <alignment vertical="center"/>
    </xf>
    <xf numFmtId="0" fontId="6" fillId="0" borderId="80" xfId="0" applyNumberFormat="1" applyFont="1" applyFill="1" applyBorder="1" applyAlignment="1">
      <alignment vertical="center"/>
    </xf>
    <xf numFmtId="0" fontId="6" fillId="0" borderId="94" xfId="0" applyNumberFormat="1" applyFont="1" applyFill="1" applyBorder="1" applyAlignment="1">
      <alignment vertical="center"/>
    </xf>
    <xf numFmtId="0" fontId="6" fillId="0" borderId="84" xfId="0" applyNumberFormat="1" applyFont="1" applyFill="1" applyBorder="1" applyAlignment="1">
      <alignment vertical="center"/>
    </xf>
    <xf numFmtId="0" fontId="6" fillId="0" borderId="77" xfId="0" applyNumberFormat="1" applyFont="1" applyFill="1" applyBorder="1" applyAlignment="1">
      <alignment vertical="center"/>
    </xf>
    <xf numFmtId="0" fontId="6" fillId="0" borderId="78" xfId="0" applyNumberFormat="1" applyFont="1" applyFill="1" applyBorder="1" applyAlignment="1">
      <alignment vertical="center"/>
    </xf>
    <xf numFmtId="0" fontId="6" fillId="0" borderId="79" xfId="0" applyNumberFormat="1" applyFont="1" applyFill="1" applyBorder="1" applyAlignment="1">
      <alignment vertical="center"/>
    </xf>
    <xf numFmtId="0" fontId="6" fillId="0" borderId="33" xfId="0" applyNumberFormat="1" applyFont="1" applyFill="1" applyBorder="1" applyAlignment="1">
      <alignment horizontal="center" vertical="center"/>
    </xf>
    <xf numFmtId="0" fontId="6" fillId="0" borderId="31" xfId="0" applyNumberFormat="1" applyFont="1" applyFill="1" applyBorder="1" applyAlignment="1">
      <alignment horizontal="center" vertical="center"/>
    </xf>
    <xf numFmtId="0" fontId="6" fillId="0" borderId="32" xfId="0" applyNumberFormat="1" applyFont="1" applyFill="1" applyBorder="1" applyAlignment="1">
      <alignment horizontal="center" vertical="center"/>
    </xf>
    <xf numFmtId="0" fontId="4" fillId="0" borderId="40" xfId="0" applyNumberFormat="1" applyFont="1" applyFill="1" applyBorder="1" applyAlignment="1">
      <alignment horizontal="center" vertical="center" shrinkToFit="1"/>
    </xf>
    <xf numFmtId="49" fontId="4" fillId="0" borderId="62" xfId="0" applyNumberFormat="1" applyFont="1" applyFill="1" applyBorder="1" applyAlignment="1">
      <alignment horizontal="center" vertical="center"/>
    </xf>
    <xf numFmtId="49" fontId="4" fillId="0" borderId="64" xfId="0" applyNumberFormat="1" applyFont="1" applyFill="1" applyBorder="1" applyAlignment="1">
      <alignment horizontal="center" vertical="center"/>
    </xf>
    <xf numFmtId="49" fontId="4" fillId="0" borderId="65" xfId="0" applyNumberFormat="1" applyFont="1" applyFill="1" applyBorder="1" applyAlignment="1">
      <alignment horizontal="center" vertical="center"/>
    </xf>
    <xf numFmtId="49" fontId="4" fillId="0" borderId="23" xfId="0" applyNumberFormat="1" applyFont="1" applyFill="1" applyBorder="1" applyAlignment="1">
      <alignment vertical="center"/>
    </xf>
    <xf numFmtId="0" fontId="19" fillId="0" borderId="24" xfId="0" applyNumberFormat="1" applyFont="1" applyFill="1" applyBorder="1" applyAlignment="1">
      <alignment horizontal="center" vertical="center"/>
    </xf>
    <xf numFmtId="49" fontId="19" fillId="0" borderId="24" xfId="0" applyNumberFormat="1" applyFont="1" applyFill="1" applyBorder="1" applyAlignment="1">
      <alignment vertical="center"/>
    </xf>
    <xf numFmtId="49" fontId="19" fillId="0" borderId="92" xfId="0" applyNumberFormat="1" applyFont="1" applyFill="1" applyBorder="1" applyAlignment="1">
      <alignment vertical="center"/>
    </xf>
    <xf numFmtId="0" fontId="4" fillId="0" borderId="90" xfId="0" applyNumberFormat="1" applyFont="1" applyFill="1" applyBorder="1" applyAlignment="1">
      <alignment horizontal="center" vertical="center"/>
    </xf>
    <xf numFmtId="0" fontId="4" fillId="0" borderId="91" xfId="0" applyNumberFormat="1" applyFont="1" applyFill="1" applyBorder="1" applyAlignment="1">
      <alignment horizontal="center" vertical="center"/>
    </xf>
    <xf numFmtId="49" fontId="28" fillId="0" borderId="0" xfId="0" applyNumberFormat="1" applyFont="1" applyAlignment="1">
      <alignment horizontal="center" vertical="center"/>
    </xf>
    <xf numFmtId="0" fontId="40" fillId="0" borderId="0" xfId="1" applyFont="1" applyFill="1" applyAlignment="1">
      <alignment horizontal="center" vertical="center"/>
    </xf>
    <xf numFmtId="0" fontId="41" fillId="5" borderId="0" xfId="1" applyFont="1" applyFill="1" applyBorder="1" applyAlignment="1">
      <alignment horizontal="center" vertical="center"/>
    </xf>
    <xf numFmtId="0" fontId="12" fillId="3" borderId="13" xfId="0" applyFont="1" applyFill="1" applyBorder="1" applyAlignment="1" applyProtection="1">
      <alignment horizontal="right" vertical="center"/>
      <protection locked="0"/>
    </xf>
    <xf numFmtId="0" fontId="12" fillId="3" borderId="10" xfId="0" applyFont="1" applyFill="1" applyBorder="1" applyAlignment="1" applyProtection="1">
      <alignment horizontal="right" vertical="center"/>
      <protection locked="0"/>
    </xf>
    <xf numFmtId="0" fontId="12" fillId="3" borderId="59" xfId="0" applyFont="1" applyFill="1" applyBorder="1" applyAlignment="1" applyProtection="1">
      <alignment horizontal="right" vertical="center"/>
      <protection locked="0"/>
    </xf>
    <xf numFmtId="0" fontId="12" fillId="3" borderId="12" xfId="0" applyFont="1" applyFill="1" applyBorder="1" applyAlignment="1" applyProtection="1">
      <alignment horizontal="right" vertical="center"/>
    </xf>
    <xf numFmtId="0" fontId="12" fillId="3" borderId="0" xfId="0" applyFont="1" applyFill="1" applyBorder="1" applyAlignment="1" applyProtection="1">
      <alignment horizontal="right" vertical="center"/>
    </xf>
    <xf numFmtId="0" fontId="12" fillId="3" borderId="42" xfId="0" applyFont="1" applyFill="1" applyBorder="1" applyAlignment="1" applyProtection="1">
      <alignment horizontal="right" vertical="center"/>
    </xf>
    <xf numFmtId="0" fontId="12" fillId="3" borderId="11" xfId="0" applyFont="1" applyFill="1" applyBorder="1" applyAlignment="1" applyProtection="1">
      <alignment horizontal="right" vertical="center"/>
    </xf>
    <xf numFmtId="0" fontId="12" fillId="3" borderId="6" xfId="0" applyFont="1" applyFill="1" applyBorder="1" applyAlignment="1" applyProtection="1">
      <alignment horizontal="right" vertical="center"/>
    </xf>
    <xf numFmtId="0" fontId="12" fillId="3" borderId="60" xfId="0" applyFont="1" applyFill="1" applyBorder="1" applyAlignment="1" applyProtection="1">
      <alignment horizontal="right" vertical="center"/>
    </xf>
    <xf numFmtId="0" fontId="26" fillId="0" borderId="30" xfId="0" applyFont="1" applyBorder="1" applyAlignment="1" applyProtection="1">
      <alignment horizontal="center" vertical="center"/>
      <protection locked="0"/>
    </xf>
    <xf numFmtId="0" fontId="26" fillId="0" borderId="46" xfId="0" applyFont="1" applyBorder="1" applyAlignment="1" applyProtection="1">
      <alignment horizontal="center" vertical="center"/>
      <protection locked="0"/>
    </xf>
    <xf numFmtId="0" fontId="26" fillId="0" borderId="41" xfId="0" applyFont="1" applyBorder="1" applyAlignment="1" applyProtection="1">
      <alignment horizontal="center" vertical="center"/>
      <protection locked="0"/>
    </xf>
    <xf numFmtId="0" fontId="12" fillId="3" borderId="123" xfId="0" applyFont="1" applyFill="1" applyBorder="1" applyAlignment="1" applyProtection="1">
      <alignment horizontal="right" vertical="center"/>
    </xf>
    <xf numFmtId="0" fontId="12" fillId="3" borderId="124" xfId="0" applyFont="1" applyFill="1" applyBorder="1" applyAlignment="1" applyProtection="1">
      <alignment horizontal="right" vertical="center"/>
    </xf>
    <xf numFmtId="0" fontId="12" fillId="3" borderId="125" xfId="0" applyFont="1" applyFill="1" applyBorder="1" applyAlignment="1" applyProtection="1">
      <alignment horizontal="right" vertical="center"/>
    </xf>
    <xf numFmtId="0" fontId="12" fillId="3" borderId="50" xfId="0" applyFont="1" applyFill="1" applyBorder="1" applyAlignment="1" applyProtection="1">
      <alignment horizontal="left" vertical="center" wrapText="1"/>
    </xf>
    <xf numFmtId="0" fontId="12" fillId="3" borderId="47" xfId="0" applyFont="1" applyFill="1" applyBorder="1" applyAlignment="1" applyProtection="1">
      <alignment horizontal="left" vertical="center"/>
    </xf>
    <xf numFmtId="0" fontId="12" fillId="3" borderId="48" xfId="0" applyFont="1" applyFill="1" applyBorder="1" applyAlignment="1" applyProtection="1">
      <alignment horizontal="left" vertical="center"/>
    </xf>
    <xf numFmtId="0" fontId="12" fillId="3" borderId="5" xfId="0" applyFont="1" applyFill="1" applyBorder="1" applyAlignment="1" applyProtection="1">
      <alignment horizontal="right" vertical="center"/>
    </xf>
    <xf numFmtId="0" fontId="12" fillId="3" borderId="25" xfId="0" applyFont="1" applyFill="1" applyBorder="1" applyAlignment="1" applyProtection="1">
      <alignment horizontal="right" vertical="center"/>
    </xf>
    <xf numFmtId="0" fontId="12" fillId="3" borderId="37" xfId="0" applyFont="1" applyFill="1" applyBorder="1" applyAlignment="1" applyProtection="1">
      <alignment horizontal="right" vertical="center"/>
    </xf>
    <xf numFmtId="0" fontId="12" fillId="0" borderId="126" xfId="0" applyNumberFormat="1" applyFont="1" applyBorder="1" applyAlignment="1" applyProtection="1">
      <alignment horizontal="left" vertical="center"/>
    </xf>
    <xf numFmtId="0" fontId="12" fillId="0" borderId="127" xfId="0" applyNumberFormat="1" applyFont="1" applyBorder="1" applyAlignment="1" applyProtection="1">
      <alignment horizontal="left" vertical="center"/>
    </xf>
    <xf numFmtId="0" fontId="12" fillId="3" borderId="28" xfId="0" applyFont="1" applyFill="1" applyBorder="1" applyAlignment="1" applyProtection="1">
      <alignment horizontal="right" vertical="center"/>
    </xf>
    <xf numFmtId="0" fontId="12" fillId="3" borderId="29" xfId="0" applyFont="1" applyFill="1" applyBorder="1" applyAlignment="1" applyProtection="1">
      <alignment horizontal="right" vertical="center"/>
    </xf>
    <xf numFmtId="0" fontId="12" fillId="3" borderId="30" xfId="0" applyFont="1" applyFill="1" applyBorder="1" applyAlignment="1" applyProtection="1">
      <alignment horizontal="right" vertical="center"/>
    </xf>
    <xf numFmtId="176" fontId="12" fillId="0" borderId="24" xfId="0" applyNumberFormat="1" applyFont="1" applyFill="1" applyBorder="1" applyAlignment="1" applyProtection="1">
      <alignment horizontal="center" vertical="center"/>
      <protection locked="0"/>
    </xf>
    <xf numFmtId="176" fontId="12" fillId="0" borderId="92" xfId="0" applyNumberFormat="1" applyFont="1" applyFill="1" applyBorder="1" applyAlignment="1" applyProtection="1">
      <alignment horizontal="center" vertical="center"/>
      <protection locked="0"/>
    </xf>
    <xf numFmtId="176" fontId="12" fillId="0" borderId="25" xfId="0" applyNumberFormat="1" applyFont="1" applyFill="1" applyBorder="1" applyAlignment="1" applyProtection="1">
      <alignment horizontal="center" vertical="center"/>
      <protection locked="0"/>
    </xf>
    <xf numFmtId="176" fontId="12" fillId="0" borderId="52" xfId="0" applyNumberFormat="1" applyFont="1" applyFill="1" applyBorder="1" applyAlignment="1" applyProtection="1">
      <alignment horizontal="center" vertical="center"/>
      <protection locked="0"/>
    </xf>
    <xf numFmtId="176" fontId="12" fillId="0" borderId="75" xfId="0" applyNumberFormat="1" applyFont="1" applyBorder="1" applyAlignment="1" applyProtection="1">
      <alignment horizontal="left" vertical="center"/>
      <protection locked="0"/>
    </xf>
    <xf numFmtId="176" fontId="12" fillId="0" borderId="76" xfId="0" applyNumberFormat="1" applyFont="1" applyBorder="1" applyAlignment="1" applyProtection="1">
      <alignment horizontal="left" vertical="center"/>
      <protection locked="0"/>
    </xf>
    <xf numFmtId="49" fontId="12" fillId="0" borderId="119" xfId="0" applyNumberFormat="1" applyFont="1" applyBorder="1" applyAlignment="1" applyProtection="1">
      <alignment horizontal="left" vertical="center"/>
      <protection locked="0"/>
    </xf>
    <xf numFmtId="49" fontId="12" fillId="0" borderId="120" xfId="0" applyNumberFormat="1" applyFont="1" applyBorder="1" applyAlignment="1" applyProtection="1">
      <alignment horizontal="left" vertical="center"/>
      <protection locked="0"/>
    </xf>
    <xf numFmtId="0" fontId="12" fillId="3" borderId="3" xfId="0" applyFont="1" applyFill="1" applyBorder="1" applyAlignment="1" applyProtection="1">
      <alignment horizontal="right" vertical="center"/>
    </xf>
    <xf numFmtId="0" fontId="12" fillId="3" borderId="20" xfId="0" applyFont="1" applyFill="1" applyBorder="1" applyAlignment="1" applyProtection="1">
      <alignment horizontal="right" vertical="center"/>
    </xf>
    <xf numFmtId="0" fontId="12" fillId="3" borderId="21" xfId="0" applyFont="1" applyFill="1" applyBorder="1" applyAlignment="1" applyProtection="1">
      <alignment horizontal="right" vertical="center"/>
    </xf>
    <xf numFmtId="0" fontId="12" fillId="3" borderId="111" xfId="0" applyFont="1" applyFill="1" applyBorder="1" applyAlignment="1" applyProtection="1">
      <alignment horizontal="right" vertical="center"/>
    </xf>
    <xf numFmtId="0" fontId="12" fillId="3" borderId="112" xfId="0" applyFont="1" applyFill="1" applyBorder="1" applyAlignment="1" applyProtection="1">
      <alignment horizontal="right" vertical="center"/>
    </xf>
    <xf numFmtId="0" fontId="12" fillId="3" borderId="113" xfId="0" applyFont="1" applyFill="1" applyBorder="1" applyAlignment="1" applyProtection="1">
      <alignment horizontal="right" vertical="center"/>
    </xf>
    <xf numFmtId="0" fontId="12" fillId="3" borderId="116" xfId="0" applyFont="1" applyFill="1" applyBorder="1" applyAlignment="1" applyProtection="1">
      <alignment horizontal="right" vertical="center" wrapText="1"/>
    </xf>
    <xf numFmtId="0" fontId="12" fillId="3" borderId="117" xfId="0" applyFont="1" applyFill="1" applyBorder="1" applyAlignment="1" applyProtection="1">
      <alignment horizontal="right" vertical="center" wrapText="1"/>
    </xf>
    <xf numFmtId="0" fontId="12" fillId="3" borderId="118" xfId="0" applyFont="1" applyFill="1" applyBorder="1" applyAlignment="1" applyProtection="1">
      <alignment horizontal="right" vertical="center" wrapText="1"/>
    </xf>
    <xf numFmtId="49" fontId="14" fillId="0" borderId="12" xfId="0" applyNumberFormat="1" applyFont="1" applyBorder="1" applyAlignment="1" applyProtection="1">
      <alignment horizontal="left" vertical="center" wrapText="1"/>
      <protection locked="0"/>
    </xf>
    <xf numFmtId="49" fontId="14" fillId="0" borderId="0" xfId="0" applyNumberFormat="1" applyFont="1" applyBorder="1" applyAlignment="1" applyProtection="1">
      <alignment horizontal="left" vertical="center" wrapText="1"/>
      <protection locked="0"/>
    </xf>
    <xf numFmtId="49" fontId="12" fillId="0" borderId="46" xfId="0" applyNumberFormat="1" applyFont="1" applyBorder="1" applyAlignment="1" applyProtection="1">
      <alignment horizontal="left" vertical="center" wrapText="1"/>
      <protection locked="0"/>
    </xf>
    <xf numFmtId="49" fontId="12" fillId="0" borderId="46" xfId="0" applyNumberFormat="1" applyFont="1" applyBorder="1" applyAlignment="1" applyProtection="1">
      <alignment horizontal="left" vertical="center"/>
      <protection locked="0"/>
    </xf>
    <xf numFmtId="49" fontId="12" fillId="0" borderId="41" xfId="0" applyNumberFormat="1" applyFont="1" applyBorder="1" applyAlignment="1" applyProtection="1">
      <alignment horizontal="left" vertical="center"/>
      <protection locked="0"/>
    </xf>
    <xf numFmtId="49" fontId="12" fillId="0" borderId="2" xfId="0" applyNumberFormat="1" applyFont="1" applyBorder="1" applyAlignment="1" applyProtection="1">
      <alignment horizontal="left" vertical="center" wrapText="1"/>
      <protection locked="0"/>
    </xf>
    <xf numFmtId="49" fontId="12" fillId="0" borderId="2" xfId="0" applyNumberFormat="1" applyFont="1" applyBorder="1" applyAlignment="1" applyProtection="1">
      <alignment horizontal="left" vertical="center"/>
      <protection locked="0"/>
    </xf>
    <xf numFmtId="49" fontId="12" fillId="0" borderId="43" xfId="0" applyNumberFormat="1" applyFont="1" applyBorder="1" applyAlignment="1" applyProtection="1">
      <alignment horizontal="left" vertical="center"/>
      <protection locked="0"/>
    </xf>
    <xf numFmtId="49" fontId="12" fillId="0" borderId="61" xfId="0" applyNumberFormat="1" applyFont="1" applyBorder="1" applyAlignment="1" applyProtection="1">
      <alignment horizontal="left" vertical="center"/>
      <protection locked="0"/>
    </xf>
    <xf numFmtId="49" fontId="12" fillId="0" borderId="45" xfId="0" applyNumberFormat="1" applyFont="1" applyBorder="1" applyAlignment="1" applyProtection="1">
      <alignment horizontal="left" vertical="center"/>
      <protection locked="0"/>
    </xf>
    <xf numFmtId="49" fontId="12" fillId="0" borderId="49" xfId="0" applyNumberFormat="1" applyFont="1" applyBorder="1" applyAlignment="1" applyProtection="1">
      <alignment horizontal="left" vertical="center"/>
      <protection locked="0"/>
    </xf>
    <xf numFmtId="0" fontId="12" fillId="3" borderId="28" xfId="0" applyFont="1" applyFill="1" applyBorder="1" applyAlignment="1" applyProtection="1">
      <alignment horizontal="right" vertical="center" shrinkToFit="1"/>
    </xf>
    <xf numFmtId="0" fontId="12" fillId="3" borderId="29" xfId="0" applyFont="1" applyFill="1" applyBorder="1" applyAlignment="1" applyProtection="1">
      <alignment horizontal="right" vertical="center" shrinkToFit="1"/>
    </xf>
    <xf numFmtId="0" fontId="12" fillId="3" borderId="30" xfId="0" applyFont="1" applyFill="1" applyBorder="1" applyAlignment="1" applyProtection="1">
      <alignment horizontal="right" vertical="center" shrinkToFit="1"/>
    </xf>
    <xf numFmtId="0" fontId="12" fillId="3" borderId="7" xfId="0" applyFont="1" applyFill="1" applyBorder="1" applyAlignment="1" applyProtection="1">
      <alignment horizontal="right" vertical="center" shrinkToFit="1"/>
    </xf>
    <xf numFmtId="0" fontId="12" fillId="3" borderId="22" xfId="0" applyFont="1" applyFill="1" applyBorder="1" applyAlignment="1" applyProtection="1">
      <alignment horizontal="right" vertical="center" shrinkToFit="1"/>
    </xf>
    <xf numFmtId="0" fontId="12" fillId="3" borderId="39" xfId="0" applyFont="1" applyFill="1" applyBorder="1" applyAlignment="1" applyProtection="1">
      <alignment horizontal="right" vertical="center" shrinkToFit="1"/>
    </xf>
    <xf numFmtId="0" fontId="12" fillId="3" borderId="3" xfId="0" applyFont="1" applyFill="1" applyBorder="1" applyAlignment="1" applyProtection="1">
      <alignment horizontal="right" vertical="center" shrinkToFit="1"/>
    </xf>
    <xf numFmtId="0" fontId="12" fillId="3" borderId="20" xfId="0" applyFont="1" applyFill="1" applyBorder="1" applyAlignment="1" applyProtection="1">
      <alignment horizontal="right" vertical="center" shrinkToFit="1"/>
    </xf>
    <xf numFmtId="0" fontId="12" fillId="3" borderId="21" xfId="0" applyFont="1" applyFill="1" applyBorder="1" applyAlignment="1" applyProtection="1">
      <alignment horizontal="right" vertical="center" shrinkToFit="1"/>
    </xf>
    <xf numFmtId="49" fontId="12" fillId="0" borderId="51" xfId="0" applyNumberFormat="1" applyFont="1" applyBorder="1" applyAlignment="1" applyProtection="1">
      <alignment horizontal="left" vertical="center"/>
      <protection locked="0"/>
    </xf>
    <xf numFmtId="49" fontId="12" fillId="0" borderId="25" xfId="0" applyNumberFormat="1" applyFont="1" applyBorder="1" applyAlignment="1" applyProtection="1">
      <alignment horizontal="left" vertical="center"/>
      <protection locked="0"/>
    </xf>
    <xf numFmtId="49" fontId="12" fillId="0" borderId="6" xfId="0" applyNumberFormat="1" applyFont="1" applyBorder="1" applyAlignment="1" applyProtection="1">
      <alignment horizontal="left" vertical="center"/>
      <protection locked="0"/>
    </xf>
    <xf numFmtId="49" fontId="12" fillId="0" borderId="60" xfId="0" applyNumberFormat="1" applyFont="1" applyBorder="1" applyAlignment="1" applyProtection="1">
      <alignment horizontal="left" vertical="center"/>
      <protection locked="0"/>
    </xf>
    <xf numFmtId="49" fontId="26" fillId="0" borderId="51" xfId="0" applyNumberFormat="1" applyFont="1" applyBorder="1" applyAlignment="1" applyProtection="1">
      <alignment horizontal="left" vertical="center"/>
      <protection locked="0"/>
    </xf>
    <xf numFmtId="49" fontId="26" fillId="0" borderId="25" xfId="0" applyNumberFormat="1" applyFont="1" applyBorder="1" applyAlignment="1" applyProtection="1">
      <alignment horizontal="left" vertical="center"/>
      <protection locked="0"/>
    </xf>
    <xf numFmtId="49" fontId="26" fillId="0" borderId="52" xfId="0" applyNumberFormat="1" applyFont="1" applyBorder="1" applyAlignment="1" applyProtection="1">
      <alignment horizontal="left" vertical="center"/>
      <protection locked="0"/>
    </xf>
    <xf numFmtId="49" fontId="12" fillId="0" borderId="19" xfId="0" applyNumberFormat="1" applyFont="1" applyBorder="1" applyAlignment="1" applyProtection="1">
      <alignment horizontal="left" vertical="center"/>
      <protection locked="0"/>
    </xf>
    <xf numFmtId="49" fontId="12" fillId="0" borderId="20" xfId="0" applyNumberFormat="1" applyFont="1" applyBorder="1" applyAlignment="1" applyProtection="1">
      <alignment horizontal="left" vertical="center"/>
      <protection locked="0"/>
    </xf>
    <xf numFmtId="49" fontId="12" fillId="0" borderId="27" xfId="0" applyNumberFormat="1" applyFont="1" applyBorder="1" applyAlignment="1" applyProtection="1">
      <alignment horizontal="left" vertical="center"/>
      <protection locked="0"/>
    </xf>
    <xf numFmtId="49" fontId="12" fillId="0" borderId="44" xfId="0" applyNumberFormat="1" applyFont="1" applyBorder="1" applyAlignment="1" applyProtection="1">
      <alignment horizontal="left" vertical="center"/>
      <protection locked="0"/>
    </xf>
    <xf numFmtId="49" fontId="12" fillId="0" borderId="53" xfId="0" applyNumberFormat="1" applyFont="1" applyBorder="1" applyAlignment="1" applyProtection="1">
      <alignment horizontal="left" vertical="center"/>
      <protection locked="0"/>
    </xf>
    <xf numFmtId="49" fontId="12" fillId="0" borderId="109" xfId="0" applyNumberFormat="1" applyFont="1" applyBorder="1" applyAlignment="1" applyProtection="1">
      <alignment horizontal="left" vertical="center" wrapText="1"/>
      <protection locked="0"/>
    </xf>
    <xf numFmtId="49" fontId="12" fillId="0" borderId="109" xfId="0" applyNumberFormat="1" applyFont="1" applyBorder="1" applyAlignment="1" applyProtection="1">
      <alignment horizontal="left" vertical="center"/>
      <protection locked="0"/>
    </xf>
    <xf numFmtId="49" fontId="12" fillId="0" borderId="110" xfId="0" applyNumberFormat="1" applyFont="1" applyBorder="1" applyAlignment="1" applyProtection="1">
      <alignment horizontal="left" vertical="center"/>
      <protection locked="0"/>
    </xf>
    <xf numFmtId="0" fontId="12" fillId="3" borderId="106" xfId="0" applyFont="1" applyFill="1" applyBorder="1" applyAlignment="1" applyProtection="1">
      <alignment horizontal="right" vertical="center"/>
    </xf>
    <xf numFmtId="0" fontId="12" fillId="3" borderId="107" xfId="0" applyFont="1" applyFill="1" applyBorder="1" applyAlignment="1" applyProtection="1">
      <alignment horizontal="right" vertical="center"/>
    </xf>
    <xf numFmtId="0" fontId="12" fillId="3" borderId="108" xfId="0" applyFont="1" applyFill="1" applyBorder="1" applyAlignment="1" applyProtection="1">
      <alignment horizontal="right" vertical="center"/>
    </xf>
    <xf numFmtId="0" fontId="12" fillId="3" borderId="116" xfId="0" applyFont="1" applyFill="1" applyBorder="1" applyAlignment="1" applyProtection="1">
      <alignment horizontal="right" vertical="center"/>
    </xf>
    <xf numFmtId="0" fontId="12" fillId="3" borderId="117" xfId="0" applyFont="1" applyFill="1" applyBorder="1" applyAlignment="1" applyProtection="1">
      <alignment horizontal="right" vertical="center"/>
    </xf>
    <xf numFmtId="0" fontId="12" fillId="3" borderId="118" xfId="0" applyFont="1" applyFill="1" applyBorder="1" applyAlignment="1" applyProtection="1">
      <alignment horizontal="right" vertical="center"/>
    </xf>
    <xf numFmtId="49" fontId="12" fillId="0" borderId="34" xfId="0" applyNumberFormat="1" applyFont="1" applyBorder="1" applyAlignment="1" applyProtection="1">
      <alignment horizontal="left" vertical="center"/>
      <protection locked="0"/>
    </xf>
    <xf numFmtId="49" fontId="12" fillId="0" borderId="29" xfId="0" applyNumberFormat="1" applyFont="1" applyBorder="1" applyAlignment="1" applyProtection="1">
      <alignment horizontal="left" vertical="center"/>
      <protection locked="0"/>
    </xf>
    <xf numFmtId="49" fontId="12" fillId="0" borderId="35" xfId="0" applyNumberFormat="1" applyFont="1" applyBorder="1" applyAlignment="1" applyProtection="1">
      <alignment horizontal="left" vertical="center"/>
      <protection locked="0"/>
    </xf>
    <xf numFmtId="0" fontId="33" fillId="0" borderId="51" xfId="0" applyNumberFormat="1" applyFont="1" applyBorder="1" applyAlignment="1" applyProtection="1">
      <alignment horizontal="left" vertical="center" wrapText="1"/>
    </xf>
    <xf numFmtId="0" fontId="33" fillId="0" borderId="25" xfId="0" applyNumberFormat="1" applyFont="1" applyBorder="1" applyAlignment="1" applyProtection="1">
      <alignment horizontal="left" vertical="center" wrapText="1"/>
    </xf>
    <xf numFmtId="0" fontId="33" fillId="0" borderId="52" xfId="0" applyNumberFormat="1" applyFont="1" applyBorder="1" applyAlignment="1" applyProtection="1">
      <alignment horizontal="left" vertical="center" wrapText="1"/>
    </xf>
    <xf numFmtId="0" fontId="12" fillId="3" borderId="74" xfId="0" applyFont="1" applyFill="1" applyBorder="1" applyAlignment="1" applyProtection="1">
      <alignment horizontal="right" vertical="center"/>
    </xf>
    <xf numFmtId="0" fontId="33" fillId="0" borderId="114" xfId="0" applyNumberFormat="1" applyFont="1" applyBorder="1" applyAlignment="1" applyProtection="1">
      <alignment horizontal="left" vertical="center" wrapText="1"/>
    </xf>
    <xf numFmtId="0" fontId="33" fillId="0" borderId="115" xfId="0" applyNumberFormat="1" applyFont="1" applyBorder="1" applyAlignment="1" applyProtection="1">
      <alignment horizontal="left" vertical="center" wrapText="1"/>
    </xf>
    <xf numFmtId="0" fontId="12" fillId="3" borderId="11" xfId="0" applyFont="1" applyFill="1" applyBorder="1" applyAlignment="1" applyProtection="1">
      <alignment horizontal="right" vertical="center" shrinkToFit="1"/>
    </xf>
    <xf numFmtId="0" fontId="12" fillId="3" borderId="6" xfId="0" applyFont="1" applyFill="1" applyBorder="1" applyAlignment="1" applyProtection="1">
      <alignment horizontal="right" vertical="center" shrinkToFit="1"/>
    </xf>
    <xf numFmtId="0" fontId="12" fillId="3" borderId="74" xfId="0" applyFont="1" applyFill="1" applyBorder="1" applyAlignment="1" applyProtection="1">
      <alignment horizontal="right" vertical="center" shrinkToFit="1"/>
    </xf>
    <xf numFmtId="49" fontId="12" fillId="0" borderId="95" xfId="0" applyNumberFormat="1" applyFont="1" applyBorder="1" applyAlignment="1" applyProtection="1">
      <alignment horizontal="left" vertical="center"/>
      <protection locked="0"/>
    </xf>
    <xf numFmtId="0" fontId="14" fillId="0" borderId="12" xfId="0" applyFont="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37" fillId="0" borderId="0" xfId="0" applyFont="1" applyAlignment="1" applyProtection="1">
      <alignment horizontal="left" vertical="center" wrapText="1"/>
      <protection locked="0"/>
    </xf>
    <xf numFmtId="0" fontId="14" fillId="0" borderId="12" xfId="0" applyFont="1" applyBorder="1" applyAlignment="1" applyProtection="1">
      <alignment horizontal="left" vertical="center"/>
      <protection locked="0"/>
    </xf>
    <xf numFmtId="0" fontId="14" fillId="0" borderId="0" xfId="0" applyFont="1" applyAlignment="1" applyProtection="1">
      <alignment horizontal="left" vertical="center"/>
      <protection locked="0"/>
    </xf>
    <xf numFmtId="0" fontId="12" fillId="0" borderId="114" xfId="0" applyNumberFormat="1" applyFont="1" applyBorder="1" applyAlignment="1" applyProtection="1">
      <alignment horizontal="left" vertical="center"/>
    </xf>
    <xf numFmtId="0" fontId="12" fillId="0" borderId="115" xfId="0" applyNumberFormat="1" applyFont="1" applyBorder="1" applyAlignment="1" applyProtection="1">
      <alignment horizontal="left" vertical="center"/>
    </xf>
    <xf numFmtId="0" fontId="12" fillId="3" borderId="5" xfId="0" applyFont="1" applyFill="1" applyBorder="1" applyAlignment="1" applyProtection="1">
      <alignment horizontal="right" vertical="center" shrinkToFit="1"/>
    </xf>
    <xf numFmtId="0" fontId="12" fillId="3" borderId="25" xfId="0" applyFont="1" applyFill="1" applyBorder="1" applyAlignment="1" applyProtection="1">
      <alignment horizontal="right" vertical="center" shrinkToFit="1"/>
    </xf>
    <xf numFmtId="0" fontId="12" fillId="3" borderId="37" xfId="0" applyFont="1" applyFill="1" applyBorder="1" applyAlignment="1" applyProtection="1">
      <alignment horizontal="right" vertical="center" shrinkToFit="1"/>
    </xf>
    <xf numFmtId="0" fontId="33" fillId="0" borderId="121" xfId="0" applyNumberFormat="1" applyFont="1" applyBorder="1" applyAlignment="1" applyProtection="1">
      <alignment horizontal="left" vertical="center" wrapText="1"/>
    </xf>
    <xf numFmtId="0" fontId="33" fillId="0" borderId="112" xfId="0" applyNumberFormat="1" applyFont="1" applyBorder="1" applyAlignment="1" applyProtection="1">
      <alignment horizontal="left" vertical="center" wrapText="1"/>
    </xf>
    <xf numFmtId="0" fontId="33" fillId="0" borderId="122" xfId="0" applyNumberFormat="1" applyFont="1" applyBorder="1" applyAlignment="1" applyProtection="1">
      <alignment horizontal="left" vertical="center" wrapText="1"/>
    </xf>
    <xf numFmtId="49" fontId="12" fillId="0" borderId="119" xfId="0" applyNumberFormat="1" applyFont="1" applyBorder="1" applyAlignment="1" applyProtection="1">
      <alignment horizontal="left" vertical="center" wrapText="1"/>
      <protection locked="0"/>
    </xf>
    <xf numFmtId="49" fontId="12" fillId="0" borderId="128" xfId="0" applyNumberFormat="1" applyFont="1" applyBorder="1" applyAlignment="1" applyProtection="1">
      <alignment horizontal="left" vertical="center" wrapText="1"/>
      <protection locked="0"/>
    </xf>
    <xf numFmtId="49" fontId="12" fillId="0" borderId="129" xfId="0" applyNumberFormat="1" applyFont="1" applyBorder="1" applyAlignment="1" applyProtection="1">
      <alignment horizontal="left" vertical="center" wrapText="1"/>
      <protection locked="0"/>
    </xf>
    <xf numFmtId="0" fontId="19" fillId="0" borderId="10" xfId="0" applyNumberFormat="1" applyFont="1" applyFill="1" applyBorder="1" applyAlignment="1">
      <alignment horizontal="left" vertical="center" wrapText="1" shrinkToFit="1"/>
    </xf>
    <xf numFmtId="0" fontId="4" fillId="0" borderId="103" xfId="0" applyNumberFormat="1" applyFont="1" applyFill="1" applyBorder="1" applyAlignment="1">
      <alignment horizontal="center" vertical="center" shrinkToFit="1"/>
    </xf>
    <xf numFmtId="0" fontId="4" fillId="0" borderId="98" xfId="0" applyNumberFormat="1" applyFont="1" applyFill="1" applyBorder="1" applyAlignment="1">
      <alignment horizontal="center" vertical="center" shrinkToFit="1"/>
    </xf>
    <xf numFmtId="0" fontId="4" fillId="0" borderId="104" xfId="0" applyNumberFormat="1" applyFont="1" applyFill="1" applyBorder="1" applyAlignment="1">
      <alignment horizontal="center" vertical="center" shrinkToFit="1"/>
    </xf>
    <xf numFmtId="49" fontId="4" fillId="0" borderId="13" xfId="0" applyNumberFormat="1" applyFont="1" applyBorder="1" applyAlignment="1">
      <alignment horizontal="center" vertical="center" textRotation="255"/>
    </xf>
    <xf numFmtId="49" fontId="4" fillId="0" borderId="72" xfId="0" applyNumberFormat="1" applyFont="1" applyBorder="1" applyAlignment="1">
      <alignment horizontal="center" vertical="center" textRotation="255"/>
    </xf>
    <xf numFmtId="49" fontId="4" fillId="0" borderId="12" xfId="0" applyNumberFormat="1" applyFont="1" applyBorder="1" applyAlignment="1">
      <alignment horizontal="center" vertical="center" textRotation="255"/>
    </xf>
    <xf numFmtId="49" fontId="4" fillId="0" borderId="69" xfId="0" applyNumberFormat="1" applyFont="1" applyBorder="1" applyAlignment="1">
      <alignment horizontal="center" vertical="center" textRotation="255"/>
    </xf>
    <xf numFmtId="49" fontId="4" fillId="0" borderId="11" xfId="0" applyNumberFormat="1" applyFont="1" applyBorder="1" applyAlignment="1">
      <alignment horizontal="center" vertical="center" textRotation="255"/>
    </xf>
    <xf numFmtId="49" fontId="4" fillId="0" borderId="74" xfId="0" applyNumberFormat="1" applyFont="1" applyBorder="1" applyAlignment="1">
      <alignment horizontal="center" vertical="center" textRotation="255"/>
    </xf>
    <xf numFmtId="49" fontId="6" fillId="2" borderId="36" xfId="0" applyNumberFormat="1" applyFont="1" applyFill="1" applyBorder="1" applyAlignment="1">
      <alignment horizontal="center" vertical="center"/>
    </xf>
    <xf numFmtId="0" fontId="6" fillId="2" borderId="36" xfId="0" applyNumberFormat="1" applyFont="1" applyFill="1" applyBorder="1" applyAlignment="1">
      <alignment horizontal="center" vertical="center"/>
    </xf>
    <xf numFmtId="49" fontId="4" fillId="0" borderId="73" xfId="0" applyNumberFormat="1" applyFont="1" applyBorder="1" applyAlignment="1">
      <alignment horizontal="center" vertical="center" textRotation="255"/>
    </xf>
    <xf numFmtId="49" fontId="4" fillId="0" borderId="40" xfId="0" applyNumberFormat="1" applyFont="1" applyBorder="1" applyAlignment="1">
      <alignment horizontal="center" vertical="center" textRotation="255"/>
    </xf>
    <xf numFmtId="49" fontId="4" fillId="0" borderId="95" xfId="0" applyNumberFormat="1" applyFont="1" applyBorder="1" applyAlignment="1">
      <alignment horizontal="center" vertical="center" textRotation="255"/>
    </xf>
    <xf numFmtId="49" fontId="19" fillId="0" borderId="24" xfId="0" applyNumberFormat="1" applyFont="1" applyBorder="1" applyAlignment="1">
      <alignment horizontal="center" vertical="center"/>
    </xf>
    <xf numFmtId="49" fontId="19" fillId="0" borderId="6" xfId="0" applyNumberFormat="1" applyFont="1" applyFill="1" applyBorder="1" applyAlignment="1">
      <alignment horizontal="center" vertical="center"/>
    </xf>
    <xf numFmtId="0" fontId="4" fillId="0" borderId="99" xfId="0" applyNumberFormat="1" applyFont="1" applyFill="1" applyBorder="1" applyAlignment="1">
      <alignment horizontal="center" vertical="center" shrinkToFit="1"/>
    </xf>
    <xf numFmtId="0" fontId="4" fillId="0" borderId="100" xfId="0" applyNumberFormat="1" applyFont="1" applyFill="1" applyBorder="1" applyAlignment="1">
      <alignment horizontal="center" vertical="center" shrinkToFit="1"/>
    </xf>
    <xf numFmtId="0" fontId="4" fillId="0" borderId="101" xfId="0" applyNumberFormat="1" applyFont="1" applyFill="1" applyBorder="1" applyAlignment="1">
      <alignment horizontal="center" vertical="center" shrinkToFit="1"/>
    </xf>
    <xf numFmtId="0" fontId="18" fillId="2" borderId="29" xfId="0" applyNumberFormat="1" applyFont="1" applyFill="1" applyBorder="1" applyAlignment="1">
      <alignment horizontal="left" vertical="center" wrapText="1" shrinkToFit="1"/>
    </xf>
    <xf numFmtId="0" fontId="4" fillId="2" borderId="36" xfId="0" applyNumberFormat="1" applyFont="1" applyFill="1" applyBorder="1" applyAlignment="1">
      <alignment horizontal="center" vertical="center" shrinkToFit="1"/>
    </xf>
    <xf numFmtId="0" fontId="4" fillId="2" borderId="97" xfId="0" applyNumberFormat="1" applyFont="1" applyFill="1" applyBorder="1" applyAlignment="1">
      <alignment horizontal="center" vertical="center" shrinkToFit="1"/>
    </xf>
    <xf numFmtId="49" fontId="4" fillId="0" borderId="38" xfId="0" applyNumberFormat="1" applyFont="1" applyBorder="1" applyAlignment="1">
      <alignment horizontal="center" vertical="center"/>
    </xf>
    <xf numFmtId="49" fontId="4" fillId="0" borderId="22" xfId="0" applyNumberFormat="1" applyFont="1" applyBorder="1" applyAlignment="1">
      <alignment horizontal="center" vertical="center"/>
    </xf>
    <xf numFmtId="49" fontId="4" fillId="0" borderId="39" xfId="0" applyNumberFormat="1" applyFont="1" applyBorder="1" applyAlignment="1">
      <alignment horizontal="center" vertical="center"/>
    </xf>
    <xf numFmtId="176" fontId="32" fillId="2" borderId="93" xfId="0" applyNumberFormat="1" applyFont="1" applyFill="1" applyBorder="1" applyAlignment="1">
      <alignment horizontal="center" vertical="center"/>
    </xf>
    <xf numFmtId="176" fontId="32" fillId="2" borderId="36" xfId="0" applyNumberFormat="1" applyFont="1" applyFill="1" applyBorder="1" applyAlignment="1">
      <alignment horizontal="center" vertical="center"/>
    </xf>
    <xf numFmtId="176" fontId="32" fillId="2" borderId="97" xfId="0" applyNumberFormat="1" applyFont="1" applyFill="1" applyBorder="1" applyAlignment="1">
      <alignment horizontal="center" vertical="center"/>
    </xf>
    <xf numFmtId="49" fontId="6" fillId="2" borderId="51" xfId="0" applyNumberFormat="1" applyFont="1" applyFill="1" applyBorder="1" applyAlignment="1">
      <alignment horizontal="center" vertical="center"/>
    </xf>
    <xf numFmtId="49" fontId="6" fillId="2" borderId="25" xfId="0" applyNumberFormat="1" applyFont="1" applyFill="1" applyBorder="1" applyAlignment="1">
      <alignment horizontal="center" vertical="center"/>
    </xf>
    <xf numFmtId="49" fontId="9" fillId="0" borderId="38" xfId="0" applyNumberFormat="1" applyFont="1" applyBorder="1" applyAlignment="1">
      <alignment horizontal="center" vertical="center" textRotation="255"/>
    </xf>
    <xf numFmtId="49" fontId="9" fillId="0" borderId="39" xfId="0" applyNumberFormat="1" applyFont="1" applyBorder="1" applyAlignment="1">
      <alignment horizontal="center" vertical="center" textRotation="255"/>
    </xf>
    <xf numFmtId="49" fontId="9" fillId="0" borderId="40" xfId="0" applyNumberFormat="1" applyFont="1" applyBorder="1" applyAlignment="1">
      <alignment horizontal="center" vertical="center" textRotation="255"/>
    </xf>
    <xf numFmtId="49" fontId="9" fillId="0" borderId="69" xfId="0" applyNumberFormat="1" applyFont="1" applyBorder="1" applyAlignment="1">
      <alignment horizontal="center" vertical="center" textRotation="255"/>
    </xf>
    <xf numFmtId="49" fontId="9" fillId="0" borderId="23" xfId="0" applyNumberFormat="1" applyFont="1" applyBorder="1" applyAlignment="1">
      <alignment horizontal="center" vertical="center" textRotation="255"/>
    </xf>
    <xf numFmtId="49" fontId="9" fillId="0" borderId="26" xfId="0" applyNumberFormat="1" applyFont="1" applyBorder="1" applyAlignment="1">
      <alignment horizontal="center" vertical="center" textRotation="255"/>
    </xf>
    <xf numFmtId="49" fontId="4" fillId="0" borderId="0" xfId="0" applyNumberFormat="1" applyFont="1" applyAlignment="1">
      <alignment horizontal="center" vertical="center"/>
    </xf>
    <xf numFmtId="0" fontId="19" fillId="0" borderId="0" xfId="0" applyNumberFormat="1" applyFont="1" applyFill="1" applyBorder="1" applyAlignment="1">
      <alignment horizontal="center" vertical="center" shrinkToFit="1"/>
    </xf>
    <xf numFmtId="0" fontId="19" fillId="0" borderId="22" xfId="0" applyNumberFormat="1" applyFont="1" applyFill="1" applyBorder="1" applyAlignment="1">
      <alignment horizontal="center" vertical="center" shrinkToFit="1"/>
    </xf>
    <xf numFmtId="0" fontId="19" fillId="0" borderId="102" xfId="0" applyNumberFormat="1" applyFont="1" applyFill="1" applyBorder="1" applyAlignment="1">
      <alignment horizontal="center" vertical="center" shrinkToFit="1"/>
    </xf>
    <xf numFmtId="49" fontId="4" fillId="0" borderId="2" xfId="0" applyNumberFormat="1" applyFont="1" applyBorder="1" applyAlignment="1">
      <alignment horizontal="center" vertical="center"/>
    </xf>
    <xf numFmtId="49" fontId="8" fillId="0" borderId="0" xfId="0" applyNumberFormat="1" applyFont="1" applyAlignment="1">
      <alignment horizontal="right" vertical="center"/>
    </xf>
    <xf numFmtId="49" fontId="4" fillId="0" borderId="2" xfId="0" applyNumberFormat="1" applyFont="1" applyBorder="1" applyAlignment="1">
      <alignment horizontal="center" vertical="center" textRotation="255"/>
    </xf>
    <xf numFmtId="0" fontId="6" fillId="2" borderId="29" xfId="0" applyNumberFormat="1" applyFont="1" applyFill="1" applyBorder="1" applyAlignment="1">
      <alignment horizontal="left" vertical="center" shrinkToFit="1"/>
    </xf>
    <xf numFmtId="0" fontId="6" fillId="2" borderId="35" xfId="0" applyNumberFormat="1" applyFont="1" applyFill="1" applyBorder="1" applyAlignment="1">
      <alignment horizontal="left" vertical="center" shrinkToFit="1"/>
    </xf>
    <xf numFmtId="0" fontId="6" fillId="2" borderId="19" xfId="0" applyNumberFormat="1" applyFont="1" applyFill="1" applyBorder="1" applyAlignment="1">
      <alignment vertical="center" shrinkToFit="1"/>
    </xf>
    <xf numFmtId="0" fontId="6" fillId="2" borderId="20" xfId="0" applyNumberFormat="1" applyFont="1" applyFill="1" applyBorder="1" applyAlignment="1">
      <alignment vertical="center" shrinkToFit="1"/>
    </xf>
    <xf numFmtId="49" fontId="6" fillId="2" borderId="97" xfId="0" applyNumberFormat="1" applyFont="1" applyFill="1" applyBorder="1" applyAlignment="1">
      <alignment horizontal="center" vertical="center"/>
    </xf>
    <xf numFmtId="49" fontId="4" fillId="0" borderId="5" xfId="0" applyNumberFormat="1" applyFont="1" applyBorder="1" applyAlignment="1">
      <alignment horizontal="center" vertical="center"/>
    </xf>
    <xf numFmtId="49" fontId="4" fillId="0" borderId="37" xfId="0" applyNumberFormat="1" applyFont="1" applyBorder="1" applyAlignment="1">
      <alignment horizontal="center" vertical="center"/>
    </xf>
    <xf numFmtId="49" fontId="4" fillId="0" borderId="51" xfId="0" applyNumberFormat="1" applyFont="1" applyBorder="1" applyAlignment="1">
      <alignment horizontal="center" vertical="center"/>
    </xf>
    <xf numFmtId="49" fontId="4" fillId="0" borderId="25" xfId="0" applyNumberFormat="1" applyFont="1" applyBorder="1" applyAlignment="1">
      <alignment horizontal="center" vertical="center"/>
    </xf>
    <xf numFmtId="0" fontId="18" fillId="0" borderId="28" xfId="0" applyNumberFormat="1" applyFont="1" applyFill="1" applyBorder="1" applyAlignment="1">
      <alignment horizontal="left" vertical="top"/>
    </xf>
    <xf numFmtId="0" fontId="18" fillId="0" borderId="29" xfId="0" applyNumberFormat="1" applyFont="1" applyFill="1" applyBorder="1" applyAlignment="1">
      <alignment horizontal="left" vertical="top"/>
    </xf>
    <xf numFmtId="0" fontId="18" fillId="0" borderId="35" xfId="0" applyNumberFormat="1" applyFont="1" applyFill="1" applyBorder="1" applyAlignment="1">
      <alignment horizontal="left" vertical="top"/>
    </xf>
    <xf numFmtId="0" fontId="18" fillId="0" borderId="3" xfId="0" applyNumberFormat="1" applyFont="1" applyFill="1" applyBorder="1" applyAlignment="1">
      <alignment horizontal="left" vertical="top"/>
    </xf>
    <xf numFmtId="0" fontId="18" fillId="0" borderId="20" xfId="0" applyNumberFormat="1" applyFont="1" applyFill="1" applyBorder="1" applyAlignment="1">
      <alignment horizontal="left" vertical="top"/>
    </xf>
    <xf numFmtId="0" fontId="18" fillId="0" borderId="27" xfId="0" applyNumberFormat="1" applyFont="1" applyFill="1" applyBorder="1" applyAlignment="1">
      <alignment horizontal="left" vertical="top"/>
    </xf>
    <xf numFmtId="0" fontId="18" fillId="0" borderId="3" xfId="0" applyNumberFormat="1" applyFont="1" applyFill="1" applyBorder="1" applyAlignment="1">
      <alignment horizontal="left" vertical="top" wrapText="1"/>
    </xf>
    <xf numFmtId="0" fontId="18" fillId="0" borderId="5" xfId="0" applyNumberFormat="1" applyFont="1" applyFill="1" applyBorder="1" applyAlignment="1">
      <alignment horizontal="left" vertical="top"/>
    </xf>
    <xf numFmtId="0" fontId="18" fillId="0" borderId="25" xfId="0" applyNumberFormat="1" applyFont="1" applyFill="1" applyBorder="1" applyAlignment="1">
      <alignment horizontal="left" vertical="top"/>
    </xf>
    <xf numFmtId="0" fontId="18" fillId="0" borderId="52" xfId="0" applyNumberFormat="1" applyFont="1" applyFill="1" applyBorder="1" applyAlignment="1">
      <alignment horizontal="left" vertical="top"/>
    </xf>
    <xf numFmtId="0" fontId="6" fillId="2" borderId="19" xfId="0" applyNumberFormat="1" applyFont="1" applyFill="1" applyBorder="1" applyAlignment="1">
      <alignment horizontal="left" vertical="center" shrinkToFit="1"/>
    </xf>
    <xf numFmtId="0" fontId="6" fillId="2" borderId="20" xfId="0" applyNumberFormat="1" applyFont="1" applyFill="1" applyBorder="1" applyAlignment="1">
      <alignment horizontal="left" vertical="center" shrinkToFit="1"/>
    </xf>
    <xf numFmtId="0" fontId="6" fillId="2" borderId="27" xfId="0" applyNumberFormat="1" applyFont="1" applyFill="1" applyBorder="1" applyAlignment="1">
      <alignment horizontal="left" vertical="center" shrinkToFit="1"/>
    </xf>
    <xf numFmtId="49" fontId="4" fillId="0" borderId="51" xfId="0" applyNumberFormat="1" applyFont="1" applyBorder="1" applyAlignment="1">
      <alignment horizontal="left" vertical="center" wrapText="1"/>
    </xf>
    <xf numFmtId="49" fontId="4" fillId="0" borderId="25" xfId="0" applyNumberFormat="1" applyFont="1" applyBorder="1" applyAlignment="1">
      <alignment horizontal="left" vertical="center" wrapText="1"/>
    </xf>
    <xf numFmtId="49" fontId="4" fillId="0" borderId="37" xfId="0" applyNumberFormat="1" applyFont="1" applyBorder="1" applyAlignment="1">
      <alignment horizontal="left" vertical="center" wrapText="1"/>
    </xf>
    <xf numFmtId="0" fontId="23" fillId="0" borderId="38" xfId="0" applyNumberFormat="1" applyFont="1" applyFill="1" applyBorder="1" applyAlignment="1">
      <alignment horizontal="center" vertical="center" shrinkToFit="1"/>
    </xf>
    <xf numFmtId="0" fontId="23" fillId="0" borderId="95" xfId="0" applyNumberFormat="1" applyFont="1" applyFill="1" applyBorder="1" applyAlignment="1">
      <alignment horizontal="center" vertical="center" shrinkToFit="1"/>
    </xf>
    <xf numFmtId="0" fontId="6" fillId="2" borderId="29" xfId="0" applyNumberFormat="1" applyFont="1" applyFill="1" applyBorder="1" applyAlignment="1">
      <alignment horizontal="center" vertical="center"/>
    </xf>
    <xf numFmtId="0" fontId="4" fillId="0" borderId="33" xfId="0" applyNumberFormat="1" applyFont="1" applyFill="1" applyBorder="1" applyAlignment="1">
      <alignment horizontal="center" vertical="center"/>
    </xf>
    <xf numFmtId="0" fontId="4" fillId="0" borderId="17" xfId="0" applyNumberFormat="1" applyFont="1" applyFill="1" applyBorder="1" applyAlignment="1">
      <alignment horizontal="center" vertical="center"/>
    </xf>
    <xf numFmtId="49" fontId="18" fillId="0" borderId="13" xfId="0" applyNumberFormat="1" applyFont="1" applyBorder="1" applyAlignment="1">
      <alignment horizontal="center" vertical="center" textRotation="255"/>
    </xf>
    <xf numFmtId="49" fontId="18" fillId="0" borderId="72" xfId="0" applyNumberFormat="1" applyFont="1" applyBorder="1" applyAlignment="1">
      <alignment horizontal="center" vertical="center" textRotation="255"/>
    </xf>
    <xf numFmtId="49" fontId="18" fillId="0" borderId="11" xfId="0" applyNumberFormat="1" applyFont="1" applyBorder="1" applyAlignment="1">
      <alignment horizontal="center" vertical="center" textRotation="255"/>
    </xf>
    <xf numFmtId="49" fontId="18" fillId="0" borderId="74" xfId="0" applyNumberFormat="1" applyFont="1" applyBorder="1" applyAlignment="1">
      <alignment horizontal="center" vertical="center" textRotation="255"/>
    </xf>
    <xf numFmtId="0" fontId="4" fillId="0" borderId="31" xfId="0" applyNumberFormat="1" applyFont="1" applyFill="1" applyBorder="1" applyAlignment="1">
      <alignment horizontal="center" vertical="center"/>
    </xf>
    <xf numFmtId="0" fontId="4" fillId="0" borderId="18" xfId="0" applyNumberFormat="1" applyFont="1" applyFill="1" applyBorder="1" applyAlignment="1">
      <alignment horizontal="center" vertical="center"/>
    </xf>
    <xf numFmtId="0" fontId="4" fillId="0" borderId="55" xfId="0" applyNumberFormat="1" applyFont="1" applyFill="1" applyBorder="1" applyAlignment="1">
      <alignment horizontal="center" vertical="center"/>
    </xf>
    <xf numFmtId="0" fontId="4" fillId="0" borderId="56" xfId="0" applyNumberFormat="1" applyFont="1" applyFill="1" applyBorder="1" applyAlignment="1">
      <alignment horizontal="center" vertical="center"/>
    </xf>
    <xf numFmtId="49" fontId="4" fillId="0" borderId="62" xfId="0" applyNumberFormat="1" applyFont="1" applyBorder="1" applyAlignment="1">
      <alignment horizontal="center" vertical="center"/>
    </xf>
    <xf numFmtId="49" fontId="4" fillId="0" borderId="63" xfId="0" applyNumberFormat="1" applyFont="1" applyBorder="1" applyAlignment="1">
      <alignment horizontal="center" vertical="center"/>
    </xf>
    <xf numFmtId="0" fontId="6" fillId="2" borderId="20" xfId="0" applyNumberFormat="1" applyFont="1" applyFill="1" applyBorder="1" applyAlignment="1">
      <alignment horizontal="center" vertical="center"/>
    </xf>
    <xf numFmtId="49" fontId="4" fillId="0" borderId="64" xfId="0" applyNumberFormat="1" applyFont="1" applyBorder="1" applyAlignment="1">
      <alignment horizontal="center" vertical="center"/>
    </xf>
    <xf numFmtId="49" fontId="4" fillId="0" borderId="66" xfId="0" applyNumberFormat="1" applyFont="1" applyBorder="1" applyAlignment="1">
      <alignment horizontal="center" vertical="center"/>
    </xf>
    <xf numFmtId="0" fontId="6" fillId="2" borderId="97" xfId="0" applyNumberFormat="1" applyFont="1" applyFill="1" applyBorder="1" applyAlignment="1">
      <alignment horizontal="center" vertical="center"/>
    </xf>
    <xf numFmtId="176" fontId="20" fillId="2" borderId="36" xfId="0" applyNumberFormat="1" applyFont="1" applyFill="1" applyBorder="1" applyAlignment="1">
      <alignment horizontal="center" vertical="center"/>
    </xf>
    <xf numFmtId="0" fontId="4" fillId="4" borderId="0" xfId="0" applyNumberFormat="1" applyFont="1" applyFill="1" applyBorder="1" applyAlignment="1">
      <alignment horizontal="left" vertical="center" wrapText="1"/>
    </xf>
    <xf numFmtId="0" fontId="6" fillId="2" borderId="19" xfId="0" applyNumberFormat="1" applyFont="1" applyFill="1" applyBorder="1" applyAlignment="1">
      <alignment horizontal="center" vertical="center"/>
    </xf>
    <xf numFmtId="49" fontId="24" fillId="0" borderId="0" xfId="0" applyNumberFormat="1" applyFont="1" applyBorder="1" applyAlignment="1">
      <alignment horizontal="center" vertical="center"/>
    </xf>
    <xf numFmtId="49" fontId="24" fillId="0" borderId="24" xfId="0" applyNumberFormat="1" applyFont="1" applyBorder="1" applyAlignment="1">
      <alignment horizontal="center" vertical="center"/>
    </xf>
    <xf numFmtId="49" fontId="29" fillId="0" borderId="19" xfId="0" applyNumberFormat="1" applyFont="1" applyBorder="1" applyAlignment="1">
      <alignment horizontal="center" vertical="center"/>
    </xf>
    <xf numFmtId="49" fontId="29" fillId="0" borderId="21" xfId="0" applyNumberFormat="1" applyFont="1" applyBorder="1" applyAlignment="1">
      <alignment horizontal="center" vertical="center"/>
    </xf>
    <xf numFmtId="49" fontId="19" fillId="0" borderId="61" xfId="0" applyNumberFormat="1" applyFont="1" applyFill="1" applyBorder="1" applyAlignment="1">
      <alignment horizontal="center" vertical="center" textRotation="255"/>
    </xf>
    <xf numFmtId="49" fontId="19" fillId="0" borderId="54" xfId="0" applyNumberFormat="1" applyFont="1" applyFill="1" applyBorder="1" applyAlignment="1">
      <alignment horizontal="center" vertical="center" textRotation="255"/>
    </xf>
    <xf numFmtId="49" fontId="19" fillId="0" borderId="44" xfId="0" applyNumberFormat="1" applyFont="1" applyFill="1" applyBorder="1" applyAlignment="1">
      <alignment horizontal="center" vertical="center" textRotation="255"/>
    </xf>
    <xf numFmtId="0" fontId="19" fillId="0" borderId="24" xfId="0" applyNumberFormat="1" applyFont="1" applyFill="1" applyBorder="1" applyAlignment="1">
      <alignment horizontal="center" vertical="center" shrinkToFit="1"/>
    </xf>
    <xf numFmtId="0" fontId="19" fillId="0" borderId="92" xfId="0" applyNumberFormat="1" applyFont="1" applyFill="1" applyBorder="1" applyAlignment="1">
      <alignment horizontal="center" vertical="center" shrinkToFit="1"/>
    </xf>
    <xf numFmtId="49" fontId="30" fillId="0" borderId="19" xfId="0" applyNumberFormat="1" applyFont="1" applyBorder="1" applyAlignment="1">
      <alignment horizontal="center" vertical="center"/>
    </xf>
    <xf numFmtId="49" fontId="30" fillId="0" borderId="21" xfId="0" applyNumberFormat="1" applyFont="1" applyBorder="1" applyAlignment="1">
      <alignment horizontal="center" vertical="center"/>
    </xf>
    <xf numFmtId="49" fontId="4" fillId="0" borderId="58" xfId="0" applyNumberFormat="1" applyFont="1" applyBorder="1" applyAlignment="1">
      <alignment horizontal="center" vertical="center"/>
    </xf>
    <xf numFmtId="49" fontId="4" fillId="0" borderId="36" xfId="0" applyNumberFormat="1" applyFont="1" applyBorder="1" applyAlignment="1">
      <alignment horizontal="center" vertical="center"/>
    </xf>
    <xf numFmtId="49" fontId="4" fillId="0" borderId="57" xfId="0" applyNumberFormat="1" applyFont="1" applyBorder="1" applyAlignment="1">
      <alignment horizontal="center" vertical="center"/>
    </xf>
    <xf numFmtId="49" fontId="4" fillId="0" borderId="34" xfId="0" applyNumberFormat="1" applyFont="1" applyBorder="1" applyAlignment="1">
      <alignment horizontal="center" vertical="center"/>
    </xf>
    <xf numFmtId="49" fontId="4" fillId="0" borderId="30" xfId="0" applyNumberFormat="1" applyFont="1" applyBorder="1" applyAlignment="1">
      <alignment horizontal="center" vertical="center"/>
    </xf>
    <xf numFmtId="49" fontId="4" fillId="0" borderId="13" xfId="0" applyNumberFormat="1" applyFont="1" applyBorder="1" applyAlignment="1">
      <alignment horizontal="center" vertical="center" wrapText="1"/>
    </xf>
    <xf numFmtId="49" fontId="4" fillId="0" borderId="10" xfId="0" applyNumberFormat="1" applyFont="1" applyBorder="1" applyAlignment="1">
      <alignment horizontal="center" vertical="center" wrapText="1"/>
    </xf>
    <xf numFmtId="49" fontId="4" fillId="0" borderId="72" xfId="0" applyNumberFormat="1" applyFont="1" applyBorder="1" applyAlignment="1">
      <alignment horizontal="center" vertical="center" wrapText="1"/>
    </xf>
    <xf numFmtId="49" fontId="4" fillId="0" borderId="11" xfId="0" applyNumberFormat="1" applyFont="1" applyBorder="1" applyAlignment="1">
      <alignment horizontal="center" vertical="center" wrapText="1"/>
    </xf>
    <xf numFmtId="49" fontId="4" fillId="0" borderId="6" xfId="0" applyNumberFormat="1" applyFont="1" applyBorder="1" applyAlignment="1">
      <alignment horizontal="center" vertical="center" wrapText="1"/>
    </xf>
    <xf numFmtId="49" fontId="4" fillId="0" borderId="74" xfId="0" applyNumberFormat="1" applyFont="1" applyBorder="1" applyAlignment="1">
      <alignment horizontal="center" vertical="center" wrapText="1"/>
    </xf>
    <xf numFmtId="49" fontId="19" fillId="0" borderId="7" xfId="0" applyNumberFormat="1" applyFont="1" applyBorder="1" applyAlignment="1">
      <alignment horizontal="center" vertical="center"/>
    </xf>
    <xf numFmtId="49" fontId="19" fillId="0" borderId="22" xfId="0" applyNumberFormat="1" applyFont="1" applyBorder="1" applyAlignment="1">
      <alignment horizontal="center" vertical="center"/>
    </xf>
    <xf numFmtId="49" fontId="19" fillId="0" borderId="4" xfId="0" applyNumberFormat="1" applyFont="1" applyBorder="1" applyAlignment="1">
      <alignment horizontal="center" vertical="center"/>
    </xf>
    <xf numFmtId="49" fontId="19" fillId="0" borderId="5" xfId="0" applyNumberFormat="1" applyFont="1" applyFill="1" applyBorder="1" applyAlignment="1">
      <alignment horizontal="center" vertical="center"/>
    </xf>
    <xf numFmtId="49" fontId="19" fillId="0" borderId="25" xfId="0" applyNumberFormat="1" applyFont="1" applyFill="1" applyBorder="1" applyAlignment="1">
      <alignment horizontal="center" vertical="center"/>
    </xf>
    <xf numFmtId="49" fontId="19" fillId="0" borderId="37" xfId="0" applyNumberFormat="1" applyFont="1" applyFill="1" applyBorder="1" applyAlignment="1">
      <alignment horizontal="center" vertical="center"/>
    </xf>
    <xf numFmtId="49" fontId="21" fillId="0" borderId="28" xfId="0" applyNumberFormat="1" applyFont="1" applyBorder="1" applyAlignment="1">
      <alignment horizontal="center" vertical="center"/>
    </xf>
    <xf numFmtId="49" fontId="21" fillId="0" borderId="29" xfId="0" applyNumberFormat="1" applyFont="1" applyBorder="1" applyAlignment="1">
      <alignment horizontal="center" vertical="center"/>
    </xf>
    <xf numFmtId="49" fontId="21" fillId="0" borderId="30" xfId="0" applyNumberFormat="1" applyFont="1" applyBorder="1" applyAlignment="1">
      <alignment horizontal="center" vertical="center"/>
    </xf>
    <xf numFmtId="49" fontId="19" fillId="0" borderId="39" xfId="0" applyNumberFormat="1" applyFont="1" applyBorder="1" applyAlignment="1">
      <alignment horizontal="center" vertical="center"/>
    </xf>
    <xf numFmtId="49" fontId="19" fillId="0" borderId="26" xfId="0" applyNumberFormat="1" applyFont="1" applyBorder="1" applyAlignment="1">
      <alignment horizontal="center" vertical="center"/>
    </xf>
    <xf numFmtId="0" fontId="4" fillId="2" borderId="10" xfId="0" applyNumberFormat="1" applyFont="1" applyFill="1" applyBorder="1" applyAlignment="1">
      <alignment horizontal="center" vertical="center" shrinkToFit="1"/>
    </xf>
    <xf numFmtId="49" fontId="28" fillId="0" borderId="0" xfId="0" applyNumberFormat="1" applyFont="1" applyAlignment="1">
      <alignment horizontal="center" vertical="center"/>
    </xf>
    <xf numFmtId="49" fontId="4" fillId="0" borderId="73" xfId="0" applyNumberFormat="1" applyFont="1" applyBorder="1" applyAlignment="1">
      <alignment horizontal="center" vertical="center"/>
    </xf>
    <xf numFmtId="49" fontId="4" fillId="0" borderId="72" xfId="0" applyNumberFormat="1" applyFont="1" applyBorder="1" applyAlignment="1">
      <alignment horizontal="center" vertical="center"/>
    </xf>
    <xf numFmtId="49" fontId="4" fillId="0" borderId="23" xfId="0" applyNumberFormat="1" applyFont="1" applyBorder="1" applyAlignment="1">
      <alignment horizontal="center" vertical="center"/>
    </xf>
    <xf numFmtId="49" fontId="4" fillId="0" borderId="26" xfId="0" applyNumberFormat="1" applyFont="1" applyBorder="1" applyAlignment="1">
      <alignment horizontal="center" vertical="center"/>
    </xf>
    <xf numFmtId="0" fontId="6" fillId="2" borderId="34" xfId="0" applyNumberFormat="1" applyFont="1" applyFill="1" applyBorder="1" applyAlignment="1">
      <alignment horizontal="center" vertical="center"/>
    </xf>
    <xf numFmtId="0" fontId="19" fillId="0" borderId="38" xfId="0" applyNumberFormat="1" applyFont="1" applyFill="1" applyBorder="1" applyAlignment="1">
      <alignment horizontal="center" vertical="center" shrinkToFit="1"/>
    </xf>
    <xf numFmtId="0" fontId="19" fillId="0" borderId="39" xfId="0" applyNumberFormat="1" applyFont="1" applyFill="1" applyBorder="1" applyAlignment="1">
      <alignment horizontal="center" vertical="center" shrinkToFit="1"/>
    </xf>
    <xf numFmtId="0" fontId="19" fillId="0" borderId="95" xfId="0" applyNumberFormat="1" applyFont="1" applyFill="1" applyBorder="1" applyAlignment="1">
      <alignment horizontal="center" vertical="center" shrinkToFit="1"/>
    </xf>
    <xf numFmtId="0" fontId="19" fillId="0" borderId="6" xfId="0" applyNumberFormat="1" applyFont="1" applyFill="1" applyBorder="1" applyAlignment="1">
      <alignment horizontal="center" vertical="center" shrinkToFit="1"/>
    </xf>
    <xf numFmtId="0" fontId="19" fillId="0" borderId="74" xfId="0" applyNumberFormat="1" applyFont="1" applyFill="1" applyBorder="1" applyAlignment="1">
      <alignment horizontal="center" vertical="center" shrinkToFit="1"/>
    </xf>
    <xf numFmtId="0" fontId="19" fillId="2" borderId="34" xfId="0" applyNumberFormat="1" applyFont="1" applyFill="1" applyBorder="1" applyAlignment="1">
      <alignment horizontal="center" vertical="center" shrinkToFit="1"/>
    </xf>
    <xf numFmtId="0" fontId="19" fillId="2" borderId="29" xfId="0" applyNumberFormat="1" applyFont="1" applyFill="1" applyBorder="1" applyAlignment="1">
      <alignment horizontal="center" vertical="center" shrinkToFit="1"/>
    </xf>
    <xf numFmtId="0" fontId="19" fillId="2" borderId="10" xfId="0" applyNumberFormat="1" applyFont="1" applyFill="1" applyBorder="1" applyAlignment="1">
      <alignment horizontal="center" vertical="center" shrinkToFit="1"/>
    </xf>
    <xf numFmtId="0" fontId="6" fillId="2" borderId="34" xfId="0" applyNumberFormat="1" applyFont="1" applyFill="1" applyBorder="1" applyAlignment="1">
      <alignment horizontal="left" vertical="center"/>
    </xf>
    <xf numFmtId="0" fontId="6" fillId="2" borderId="29" xfId="0" applyNumberFormat="1" applyFont="1" applyFill="1" applyBorder="1" applyAlignment="1">
      <alignment horizontal="left" vertical="center"/>
    </xf>
    <xf numFmtId="0" fontId="6" fillId="2" borderId="35" xfId="0" applyNumberFormat="1" applyFont="1" applyFill="1" applyBorder="1" applyAlignment="1">
      <alignment horizontal="left" vertical="center"/>
    </xf>
    <xf numFmtId="0" fontId="6" fillId="2" borderId="19" xfId="0" applyNumberFormat="1" applyFont="1" applyFill="1" applyBorder="1" applyAlignment="1">
      <alignment horizontal="left" vertical="center"/>
    </xf>
    <xf numFmtId="0" fontId="6" fillId="2" borderId="20" xfId="0" applyNumberFormat="1" applyFont="1" applyFill="1" applyBorder="1" applyAlignment="1">
      <alignment horizontal="left" vertical="center"/>
    </xf>
    <xf numFmtId="0" fontId="6" fillId="2" borderId="27" xfId="0" applyNumberFormat="1" applyFont="1" applyFill="1" applyBorder="1" applyAlignment="1">
      <alignment horizontal="left" vertical="center"/>
    </xf>
    <xf numFmtId="49" fontId="4" fillId="0" borderId="28" xfId="0" applyNumberFormat="1" applyFont="1" applyBorder="1" applyAlignment="1">
      <alignment horizontal="center" vertical="center"/>
    </xf>
    <xf numFmtId="49" fontId="4" fillId="0" borderId="29" xfId="0" applyNumberFormat="1" applyFont="1" applyBorder="1" applyAlignment="1">
      <alignment horizontal="center" vertical="center"/>
    </xf>
    <xf numFmtId="49" fontId="4" fillId="0" borderId="7" xfId="0" applyNumberFormat="1" applyFont="1" applyBorder="1" applyAlignment="1">
      <alignment horizontal="center" vertical="center"/>
    </xf>
    <xf numFmtId="49" fontId="4" fillId="0" borderId="11" xfId="0" applyNumberFormat="1" applyFont="1" applyBorder="1" applyAlignment="1">
      <alignment horizontal="center" vertical="center"/>
    </xf>
    <xf numFmtId="49" fontId="4" fillId="0" borderId="6" xfId="0" applyNumberFormat="1" applyFont="1" applyBorder="1" applyAlignment="1">
      <alignment horizontal="center" vertical="center"/>
    </xf>
    <xf numFmtId="49" fontId="4" fillId="0" borderId="74" xfId="0" applyNumberFormat="1" applyFont="1" applyBorder="1" applyAlignment="1">
      <alignment horizontal="center" vertical="center"/>
    </xf>
    <xf numFmtId="0" fontId="4" fillId="0" borderId="38" xfId="0" applyNumberFormat="1" applyFont="1" applyFill="1" applyBorder="1" applyAlignment="1">
      <alignment horizontal="center" vertical="center" shrinkToFit="1"/>
    </xf>
    <xf numFmtId="0" fontId="4" fillId="0" borderId="22" xfId="0" applyNumberFormat="1" applyFont="1" applyFill="1" applyBorder="1" applyAlignment="1">
      <alignment horizontal="center" vertical="center" shrinkToFit="1"/>
    </xf>
    <xf numFmtId="0" fontId="4" fillId="0" borderId="39" xfId="0" applyNumberFormat="1" applyFont="1" applyFill="1" applyBorder="1" applyAlignment="1">
      <alignment horizontal="center" vertical="center" shrinkToFit="1"/>
    </xf>
    <xf numFmtId="0" fontId="4" fillId="0" borderId="87" xfId="0" applyNumberFormat="1" applyFont="1" applyFill="1" applyBorder="1" applyAlignment="1">
      <alignment horizontal="center" vertical="center" shrinkToFit="1"/>
    </xf>
    <xf numFmtId="0" fontId="4" fillId="0" borderId="86" xfId="0" applyNumberFormat="1" applyFont="1" applyFill="1" applyBorder="1" applyAlignment="1">
      <alignment horizontal="center" vertical="center" shrinkToFit="1"/>
    </xf>
    <xf numFmtId="0" fontId="4" fillId="0" borderId="88" xfId="0" applyNumberFormat="1" applyFont="1" applyFill="1" applyBorder="1" applyAlignment="1">
      <alignment horizontal="center" vertical="center" shrinkToFit="1"/>
    </xf>
    <xf numFmtId="0" fontId="6" fillId="2" borderId="27" xfId="0" applyNumberFormat="1" applyFont="1" applyFill="1" applyBorder="1" applyAlignment="1">
      <alignment horizontal="center" vertical="center"/>
    </xf>
    <xf numFmtId="0" fontId="9" fillId="2" borderId="24" xfId="0" applyNumberFormat="1" applyFont="1" applyFill="1" applyBorder="1" applyAlignment="1">
      <alignment horizontal="center" vertical="center" wrapText="1"/>
    </xf>
    <xf numFmtId="0" fontId="6" fillId="0" borderId="93" xfId="0" applyNumberFormat="1" applyFont="1" applyFill="1" applyBorder="1" applyAlignment="1">
      <alignment horizontal="left" vertical="center"/>
    </xf>
    <xf numFmtId="0" fontId="6" fillId="0" borderId="36" xfId="0" applyNumberFormat="1" applyFont="1" applyFill="1" applyBorder="1" applyAlignment="1">
      <alignment horizontal="left" vertical="center"/>
    </xf>
    <xf numFmtId="49" fontId="4" fillId="0" borderId="13" xfId="0" applyNumberFormat="1" applyFont="1" applyBorder="1" applyAlignment="1">
      <alignment horizontal="center" vertical="center"/>
    </xf>
    <xf numFmtId="49" fontId="4" fillId="0" borderId="10" xfId="0" applyNumberFormat="1" applyFont="1" applyBorder="1" applyAlignment="1">
      <alignment horizontal="center" vertical="center"/>
    </xf>
    <xf numFmtId="49" fontId="4" fillId="0" borderId="4" xfId="0" applyNumberFormat="1" applyFont="1" applyBorder="1" applyAlignment="1">
      <alignment horizontal="center" vertical="center"/>
    </xf>
    <xf numFmtId="49" fontId="4" fillId="0" borderId="24" xfId="0" applyNumberFormat="1" applyFont="1" applyBorder="1" applyAlignment="1">
      <alignment horizontal="center" vertical="center"/>
    </xf>
    <xf numFmtId="0" fontId="4" fillId="2" borderId="34" xfId="0" applyNumberFormat="1" applyFont="1" applyFill="1" applyBorder="1" applyAlignment="1">
      <alignment horizontal="center" vertical="center" shrinkToFit="1"/>
    </xf>
    <xf numFmtId="0" fontId="4" fillId="2" borderId="29" xfId="0" applyNumberFormat="1" applyFont="1" applyFill="1" applyBorder="1" applyAlignment="1">
      <alignment horizontal="center" vertical="center" shrinkToFit="1"/>
    </xf>
    <xf numFmtId="0" fontId="4" fillId="0" borderId="69" xfId="0" applyNumberFormat="1" applyFont="1" applyFill="1" applyBorder="1" applyAlignment="1">
      <alignment horizontal="center" vertical="center" shrinkToFit="1"/>
    </xf>
    <xf numFmtId="49" fontId="18" fillId="0" borderId="19" xfId="0" applyNumberFormat="1" applyFont="1" applyBorder="1" applyAlignment="1">
      <alignment horizontal="center" vertical="center"/>
    </xf>
    <xf numFmtId="49" fontId="18" fillId="0" borderId="20" xfId="0" applyNumberFormat="1" applyFont="1" applyBorder="1" applyAlignment="1">
      <alignment horizontal="center" vertical="center"/>
    </xf>
    <xf numFmtId="49" fontId="18" fillId="0" borderId="21" xfId="0" applyNumberFormat="1" applyFont="1" applyBorder="1" applyAlignment="1">
      <alignment horizontal="center" vertical="center"/>
    </xf>
    <xf numFmtId="49" fontId="4" fillId="0" borderId="65" xfId="0" applyNumberFormat="1" applyFont="1" applyBorder="1" applyAlignment="1">
      <alignment horizontal="center" vertical="center"/>
    </xf>
    <xf numFmtId="49" fontId="4" fillId="0" borderId="67" xfId="0" applyNumberFormat="1" applyFont="1" applyBorder="1" applyAlignment="1">
      <alignment horizontal="center" vertical="center"/>
    </xf>
    <xf numFmtId="49" fontId="22" fillId="0" borderId="19" xfId="0" applyNumberFormat="1" applyFont="1" applyBorder="1" applyAlignment="1">
      <alignment horizontal="center" vertical="center"/>
    </xf>
    <xf numFmtId="49" fontId="22" fillId="0" borderId="21" xfId="0" applyNumberFormat="1" applyFont="1" applyBorder="1" applyAlignment="1">
      <alignment horizontal="center" vertical="center"/>
    </xf>
    <xf numFmtId="49" fontId="19" fillId="0" borderId="62" xfId="0" applyNumberFormat="1" applyFont="1" applyBorder="1" applyAlignment="1">
      <alignment horizontal="center" vertical="center"/>
    </xf>
    <xf numFmtId="49" fontId="19" fillId="0" borderId="63" xfId="0" applyNumberFormat="1" applyFont="1" applyBorder="1" applyAlignment="1">
      <alignment horizontal="center" vertical="center"/>
    </xf>
    <xf numFmtId="49" fontId="19" fillId="0" borderId="65" xfId="0" applyNumberFormat="1" applyFont="1" applyBorder="1" applyAlignment="1">
      <alignment horizontal="center" vertical="center"/>
    </xf>
    <xf numFmtId="49" fontId="19" fillId="0" borderId="67" xfId="0" applyNumberFormat="1" applyFont="1" applyBorder="1" applyAlignment="1">
      <alignment horizontal="center" vertical="center"/>
    </xf>
    <xf numFmtId="176" fontId="32" fillId="0" borderId="93" xfId="0" applyNumberFormat="1" applyFont="1" applyFill="1" applyBorder="1" applyAlignment="1">
      <alignment horizontal="center" vertical="center"/>
    </xf>
    <xf numFmtId="176" fontId="32" fillId="0" borderId="36" xfId="0" applyNumberFormat="1" applyFont="1" applyFill="1" applyBorder="1" applyAlignment="1">
      <alignment horizontal="center" vertical="center"/>
    </xf>
    <xf numFmtId="176" fontId="32" fillId="0" borderId="97" xfId="0" applyNumberFormat="1" applyFont="1" applyFill="1" applyBorder="1" applyAlignment="1">
      <alignment horizontal="center" vertical="center"/>
    </xf>
    <xf numFmtId="0" fontId="6" fillId="0" borderId="34" xfId="0" applyNumberFormat="1" applyFont="1" applyFill="1" applyBorder="1" applyAlignment="1">
      <alignment horizontal="center" vertical="center"/>
    </xf>
    <xf numFmtId="0" fontId="6" fillId="0" borderId="29" xfId="0" applyNumberFormat="1" applyFont="1" applyFill="1" applyBorder="1" applyAlignment="1">
      <alignment horizontal="center" vertical="center"/>
    </xf>
    <xf numFmtId="0" fontId="6" fillId="0" borderId="36" xfId="0" applyNumberFormat="1" applyFont="1" applyFill="1" applyBorder="1" applyAlignment="1">
      <alignment horizontal="center" vertical="center"/>
    </xf>
    <xf numFmtId="0" fontId="6" fillId="0" borderId="97" xfId="0" applyNumberFormat="1" applyFont="1" applyFill="1" applyBorder="1" applyAlignment="1">
      <alignment horizontal="center" vertical="center"/>
    </xf>
    <xf numFmtId="0" fontId="6" fillId="0" borderId="19" xfId="0" applyNumberFormat="1" applyFont="1" applyFill="1" applyBorder="1" applyAlignment="1">
      <alignment horizontal="center" vertical="center"/>
    </xf>
    <xf numFmtId="0" fontId="6" fillId="0" borderId="20" xfId="0" applyNumberFormat="1" applyFont="1" applyFill="1" applyBorder="1" applyAlignment="1">
      <alignment horizontal="center" vertical="center"/>
    </xf>
    <xf numFmtId="0" fontId="6" fillId="0" borderId="27" xfId="0" applyNumberFormat="1" applyFont="1" applyFill="1" applyBorder="1" applyAlignment="1">
      <alignment horizontal="center" vertical="center"/>
    </xf>
    <xf numFmtId="176" fontId="20" fillId="0" borderId="36" xfId="0" applyNumberFormat="1" applyFont="1" applyFill="1" applyBorder="1" applyAlignment="1">
      <alignment horizontal="center" vertical="center"/>
    </xf>
    <xf numFmtId="49" fontId="6" fillId="0" borderId="36" xfId="0" applyNumberFormat="1" applyFont="1" applyFill="1" applyBorder="1" applyAlignment="1">
      <alignment horizontal="center" vertical="center"/>
    </xf>
    <xf numFmtId="49" fontId="6" fillId="0" borderId="97" xfId="0" applyNumberFormat="1" applyFont="1" applyFill="1" applyBorder="1" applyAlignment="1">
      <alignment horizontal="center" vertical="center"/>
    </xf>
    <xf numFmtId="0" fontId="6" fillId="0" borderId="34" xfId="0" applyNumberFormat="1" applyFont="1" applyFill="1" applyBorder="1" applyAlignment="1">
      <alignment horizontal="left" vertical="center"/>
    </xf>
    <xf numFmtId="0" fontId="6" fillId="0" borderId="29" xfId="0" applyNumberFormat="1" applyFont="1" applyFill="1" applyBorder="1" applyAlignment="1">
      <alignment horizontal="left" vertical="center"/>
    </xf>
    <xf numFmtId="0" fontId="6" fillId="0" borderId="35" xfId="0" applyNumberFormat="1" applyFont="1" applyFill="1" applyBorder="1" applyAlignment="1">
      <alignment horizontal="left" vertical="center"/>
    </xf>
    <xf numFmtId="0" fontId="6" fillId="0" borderId="19" xfId="0" applyNumberFormat="1" applyFont="1" applyFill="1" applyBorder="1" applyAlignment="1">
      <alignment horizontal="left" vertical="center"/>
    </xf>
    <xf numFmtId="0" fontId="6" fillId="0" borderId="20" xfId="0" applyNumberFormat="1" applyFont="1" applyFill="1" applyBorder="1" applyAlignment="1">
      <alignment horizontal="left" vertical="center"/>
    </xf>
    <xf numFmtId="0" fontId="6" fillId="0" borderId="27" xfId="0" applyNumberFormat="1" applyFont="1" applyFill="1" applyBorder="1" applyAlignment="1">
      <alignment horizontal="left" vertical="center"/>
    </xf>
    <xf numFmtId="49" fontId="6" fillId="0" borderId="25" xfId="0" applyNumberFormat="1" applyFont="1" applyFill="1" applyBorder="1" applyAlignment="1">
      <alignment horizontal="center" vertical="center"/>
    </xf>
    <xf numFmtId="49" fontId="6" fillId="0" borderId="51" xfId="0" applyNumberFormat="1" applyFont="1" applyFill="1" applyBorder="1" applyAlignment="1">
      <alignment horizontal="center" vertical="center"/>
    </xf>
    <xf numFmtId="49" fontId="4" fillId="0" borderId="5" xfId="0" applyNumberFormat="1" applyFont="1" applyFill="1" applyBorder="1" applyAlignment="1">
      <alignment horizontal="center" vertical="center"/>
    </xf>
    <xf numFmtId="49" fontId="4" fillId="0" borderId="37" xfId="0" applyNumberFormat="1" applyFont="1" applyFill="1" applyBorder="1" applyAlignment="1">
      <alignment horizontal="center" vertical="center"/>
    </xf>
    <xf numFmtId="49" fontId="4" fillId="0" borderId="51" xfId="0" applyNumberFormat="1" applyFont="1" applyFill="1" applyBorder="1" applyAlignment="1">
      <alignment horizontal="left" vertical="center" wrapText="1"/>
    </xf>
    <xf numFmtId="49" fontId="4" fillId="0" borderId="25" xfId="0" applyNumberFormat="1" applyFont="1" applyFill="1" applyBorder="1" applyAlignment="1">
      <alignment horizontal="left" vertical="center" wrapText="1"/>
    </xf>
    <xf numFmtId="49" fontId="4" fillId="0" borderId="37" xfId="0" applyNumberFormat="1" applyFont="1" applyFill="1" applyBorder="1" applyAlignment="1">
      <alignment horizontal="left" vertical="center" wrapText="1"/>
    </xf>
    <xf numFmtId="49" fontId="4" fillId="0" borderId="51" xfId="0" applyNumberFormat="1" applyFont="1" applyFill="1" applyBorder="1" applyAlignment="1">
      <alignment horizontal="center" vertical="center"/>
    </xf>
    <xf numFmtId="49" fontId="4" fillId="0" borderId="25" xfId="0" applyNumberFormat="1" applyFont="1" applyFill="1" applyBorder="1" applyAlignment="1">
      <alignment horizontal="center" vertical="center"/>
    </xf>
    <xf numFmtId="0" fontId="6" fillId="0" borderId="19" xfId="0" applyNumberFormat="1" applyFont="1" applyFill="1" applyBorder="1" applyAlignment="1">
      <alignment vertical="center" shrinkToFit="1"/>
    </xf>
    <xf numFmtId="0" fontId="6" fillId="0" borderId="20" xfId="0" applyNumberFormat="1" applyFont="1" applyFill="1" applyBorder="1" applyAlignment="1">
      <alignment vertical="center" shrinkToFit="1"/>
    </xf>
    <xf numFmtId="0" fontId="9" fillId="0" borderId="24" xfId="0" applyNumberFormat="1" applyFont="1" applyFill="1" applyBorder="1" applyAlignment="1">
      <alignment horizontal="center" vertical="center" wrapText="1"/>
    </xf>
    <xf numFmtId="0" fontId="6" fillId="0" borderId="29" xfId="0" applyNumberFormat="1" applyFont="1" applyFill="1" applyBorder="1" applyAlignment="1">
      <alignment horizontal="left" vertical="center" shrinkToFit="1"/>
    </xf>
    <xf numFmtId="0" fontId="6" fillId="0" borderId="35" xfId="0" applyNumberFormat="1" applyFont="1" applyFill="1" applyBorder="1" applyAlignment="1">
      <alignment horizontal="left" vertical="center" shrinkToFit="1"/>
    </xf>
    <xf numFmtId="0" fontId="6" fillId="0" borderId="19" xfId="0" applyNumberFormat="1" applyFont="1" applyFill="1" applyBorder="1" applyAlignment="1">
      <alignment horizontal="left" vertical="center" shrinkToFit="1"/>
    </xf>
    <xf numFmtId="0" fontId="6" fillId="0" borderId="20" xfId="0" applyNumberFormat="1" applyFont="1" applyFill="1" applyBorder="1" applyAlignment="1">
      <alignment horizontal="left" vertical="center" shrinkToFit="1"/>
    </xf>
    <xf numFmtId="0" fontId="6" fillId="0" borderId="27" xfId="0" applyNumberFormat="1" applyFont="1" applyFill="1" applyBorder="1" applyAlignment="1">
      <alignment horizontal="left" vertical="center" shrinkToFit="1"/>
    </xf>
    <xf numFmtId="0" fontId="19" fillId="0" borderId="34" xfId="0" applyNumberFormat="1" applyFont="1" applyFill="1" applyBorder="1" applyAlignment="1">
      <alignment horizontal="center" vertical="center" shrinkToFit="1"/>
    </xf>
    <xf numFmtId="0" fontId="19" fillId="0" borderId="29" xfId="0" applyNumberFormat="1" applyFont="1" applyFill="1" applyBorder="1" applyAlignment="1">
      <alignment horizontal="center" vertical="center" shrinkToFit="1"/>
    </xf>
    <xf numFmtId="0" fontId="18" fillId="0" borderId="29" xfId="0" applyNumberFormat="1" applyFont="1" applyFill="1" applyBorder="1" applyAlignment="1">
      <alignment horizontal="left" vertical="center" wrapText="1" shrinkToFit="1"/>
    </xf>
    <xf numFmtId="0" fontId="19" fillId="0" borderId="10" xfId="0" applyNumberFormat="1" applyFont="1" applyFill="1" applyBorder="1" applyAlignment="1">
      <alignment horizontal="center" vertical="center" shrinkToFit="1"/>
    </xf>
    <xf numFmtId="0" fontId="4" fillId="0" borderId="36" xfId="0" applyNumberFormat="1" applyFont="1" applyFill="1" applyBorder="1" applyAlignment="1">
      <alignment horizontal="center" vertical="center" shrinkToFit="1"/>
    </xf>
    <xf numFmtId="0" fontId="4" fillId="0" borderId="97" xfId="0" applyNumberFormat="1" applyFont="1" applyFill="1" applyBorder="1" applyAlignment="1">
      <alignment horizontal="center" vertical="center" shrinkToFit="1"/>
    </xf>
    <xf numFmtId="49" fontId="19" fillId="0" borderId="24" xfId="0" applyNumberFormat="1" applyFont="1" applyFill="1" applyBorder="1" applyAlignment="1">
      <alignment horizontal="center" vertical="center"/>
    </xf>
    <xf numFmtId="0" fontId="4" fillId="0" borderId="34" xfId="0" applyNumberFormat="1" applyFont="1" applyFill="1" applyBorder="1" applyAlignment="1">
      <alignment horizontal="center" vertical="center" shrinkToFit="1"/>
    </xf>
    <xf numFmtId="0" fontId="4" fillId="0" borderId="29" xfId="0" applyNumberFormat="1" applyFont="1" applyFill="1" applyBorder="1" applyAlignment="1">
      <alignment horizontal="center" vertical="center" shrinkToFit="1"/>
    </xf>
    <xf numFmtId="0" fontId="4" fillId="0" borderId="10" xfId="0" applyNumberFormat="1" applyFont="1" applyFill="1" applyBorder="1" applyAlignment="1">
      <alignment horizontal="center" vertical="center" shrinkToFit="1"/>
    </xf>
    <xf numFmtId="49" fontId="4" fillId="0" borderId="38" xfId="0" applyNumberFormat="1" applyFont="1" applyBorder="1" applyAlignment="1">
      <alignment horizontal="center" vertical="center" textRotation="255"/>
    </xf>
    <xf numFmtId="49" fontId="4" fillId="0" borderId="39" xfId="0" applyNumberFormat="1" applyFont="1" applyBorder="1" applyAlignment="1">
      <alignment horizontal="center" vertical="center" textRotation="255"/>
    </xf>
    <xf numFmtId="49" fontId="4" fillId="0" borderId="23" xfId="0" applyNumberFormat="1" applyFont="1" applyBorder="1" applyAlignment="1">
      <alignment horizontal="center" vertical="center" textRotation="255"/>
    </xf>
    <xf numFmtId="49" fontId="4" fillId="0" borderId="26" xfId="0" applyNumberFormat="1" applyFont="1" applyBorder="1" applyAlignment="1">
      <alignment horizontal="center" vertical="center" textRotation="255"/>
    </xf>
    <xf numFmtId="176" fontId="31" fillId="2" borderId="93" xfId="0" applyNumberFormat="1" applyFont="1" applyFill="1" applyBorder="1" applyAlignment="1">
      <alignment horizontal="center" vertical="center"/>
    </xf>
    <xf numFmtId="176" fontId="31" fillId="2" borderId="36" xfId="0" applyNumberFormat="1" applyFont="1" applyFill="1" applyBorder="1" applyAlignment="1">
      <alignment horizontal="center" vertical="center"/>
    </xf>
    <xf numFmtId="176" fontId="31" fillId="2" borderId="97" xfId="0" applyNumberFormat="1" applyFont="1" applyFill="1" applyBorder="1" applyAlignment="1">
      <alignment horizontal="center" vertical="center"/>
    </xf>
  </cellXfs>
  <cellStyles count="2">
    <cellStyle name="ハイパーリンク" xfId="1" builtinId="8"/>
    <cellStyle name="標準" xfId="0" builtinId="0"/>
  </cellStyles>
  <dxfs count="26">
    <dxf>
      <font>
        <b/>
        <i val="0"/>
      </font>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b/>
        <i val="0"/>
      </font>
      <fill>
        <patternFill patternType="none">
          <bgColor auto="1"/>
        </patternFill>
      </fill>
      <border>
        <left style="thin">
          <color theme="1"/>
        </left>
        <right style="thin">
          <color theme="1"/>
        </right>
        <top style="thin">
          <color theme="1"/>
        </top>
        <bottom style="thin">
          <color theme="1"/>
        </bottom>
        <vertical/>
        <horizontal/>
      </border>
    </dxf>
    <dxf>
      <font>
        <b/>
        <i val="0"/>
      </font>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b/>
        <i val="0"/>
      </font>
      <fill>
        <patternFill patternType="none">
          <bgColor auto="1"/>
        </patternFill>
      </fill>
      <border>
        <left style="thin">
          <color theme="1"/>
        </left>
        <right style="thin">
          <color theme="1"/>
        </right>
        <top style="thin">
          <color theme="1"/>
        </top>
        <bottom style="thin">
          <color theme="1"/>
        </bottom>
        <vertical/>
        <horizontal/>
      </border>
    </dxf>
    <dxf>
      <font>
        <color rgb="FF9C0006"/>
      </font>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9C0006"/>
      </font>
      <fill>
        <patternFill>
          <bgColor theme="9" tint="0.59996337778862885"/>
        </patternFill>
      </fill>
    </dxf>
    <dxf>
      <fill>
        <patternFill>
          <bgColor theme="9" tint="0.59996337778862885"/>
        </patternFill>
      </fill>
    </dxf>
    <dxf>
      <font>
        <color rgb="FF9C0006"/>
      </font>
      <fill>
        <patternFill>
          <bgColor theme="9" tint="0.59996337778862885"/>
        </patternFill>
      </fill>
    </dxf>
    <dxf>
      <font>
        <color rgb="FF9C0006"/>
      </font>
      <fill>
        <patternFill>
          <bgColor theme="9" tint="0.59996337778862885"/>
        </patternFill>
      </fill>
    </dxf>
    <dxf>
      <font>
        <color rgb="FF9C0006"/>
      </font>
      <fill>
        <patternFill>
          <bgColor theme="9" tint="0.59996337778862885"/>
        </patternFill>
      </fill>
    </dxf>
    <dxf>
      <font>
        <color rgb="FF9C0006"/>
      </font>
      <fill>
        <patternFill>
          <bgColor theme="9" tint="0.59996337778862885"/>
        </patternFill>
      </fill>
    </dxf>
  </dxfs>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253855</xdr:colOff>
      <xdr:row>58</xdr:row>
      <xdr:rowOff>114300</xdr:rowOff>
    </xdr:to>
    <xdr:pic>
      <xdr:nvPicPr>
        <xdr:cNvPr id="6" name="図 5">
          <a:extLst>
            <a:ext uri="{FF2B5EF4-FFF2-40B4-BE49-F238E27FC236}">
              <a16:creationId xmlns:a16="http://schemas.microsoft.com/office/drawing/2014/main" id="{527A58AD-DBEE-4B7F-ABC1-176D5783F1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11855"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254869</xdr:colOff>
      <xdr:row>58</xdr:row>
      <xdr:rowOff>114300</xdr:rowOff>
    </xdr:to>
    <xdr:pic>
      <xdr:nvPicPr>
        <xdr:cNvPr id="3" name="図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12869" cy="10058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254065</xdr:colOff>
      <xdr:row>58</xdr:row>
      <xdr:rowOff>114300</xdr:rowOff>
    </xdr:to>
    <xdr:pic>
      <xdr:nvPicPr>
        <xdr:cNvPr id="5" name="図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12065" cy="10058400"/>
        </a:xfrm>
        <a:prstGeom prst="rect">
          <a:avLst/>
        </a:prstGeom>
      </xdr:spPr>
    </xdr:pic>
    <xdr:clientData/>
  </xdr:twoCellAnchor>
  <xdr:twoCellAnchor editAs="oneCell">
    <xdr:from>
      <xdr:col>11</xdr:col>
      <xdr:colOff>0</xdr:colOff>
      <xdr:row>0</xdr:row>
      <xdr:rowOff>0</xdr:rowOff>
    </xdr:from>
    <xdr:to>
      <xdr:col>21</xdr:col>
      <xdr:colOff>285815</xdr:colOff>
      <xdr:row>57</xdr:row>
      <xdr:rowOff>104775</xdr:rowOff>
    </xdr:to>
    <xdr:pic>
      <xdr:nvPicPr>
        <xdr:cNvPr id="6" name="図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15150" y="0"/>
          <a:ext cx="6572315" cy="987742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3"/>
  <sheetViews>
    <sheetView workbookViewId="0">
      <selection activeCell="F9" sqref="F9"/>
    </sheetView>
  </sheetViews>
  <sheetFormatPr defaultRowHeight="13.5" x14ac:dyDescent="0.15"/>
  <sheetData>
    <row r="1" spans="1:1" x14ac:dyDescent="0.15">
      <c r="A1" t="s">
        <v>6</v>
      </c>
    </row>
    <row r="2" spans="1:1" x14ac:dyDescent="0.15">
      <c r="A2" t="s">
        <v>4</v>
      </c>
    </row>
    <row r="3" spans="1:1" x14ac:dyDescent="0.15">
      <c r="A3" t="s">
        <v>5</v>
      </c>
    </row>
  </sheetData>
  <phoneticPr fontId="3"/>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FF00"/>
  </sheetPr>
  <dimension ref="A1"/>
  <sheetViews>
    <sheetView workbookViewId="0">
      <selection activeCell="F9" sqref="F9"/>
    </sheetView>
  </sheetViews>
  <sheetFormatPr defaultRowHeight="13.5" x14ac:dyDescent="0.15"/>
  <sheetData>
    <row r="1" spans="1:1" x14ac:dyDescent="0.15">
      <c r="A1" t="s">
        <v>7</v>
      </c>
    </row>
  </sheetData>
  <phoneticPr fontId="3"/>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2:AH33"/>
  <sheetViews>
    <sheetView showGridLines="0" tabSelected="1" zoomScaleNormal="100" workbookViewId="0">
      <selection activeCell="W21" sqref="W21:Z21"/>
    </sheetView>
  </sheetViews>
  <sheetFormatPr defaultColWidth="3.75" defaultRowHeight="19.899999999999999" customHeight="1" x14ac:dyDescent="0.15"/>
  <cols>
    <col min="1" max="16384" width="3.75" style="13"/>
  </cols>
  <sheetData>
    <row r="2" spans="1:34" ht="19.899999999999999" customHeight="1" x14ac:dyDescent="0.15">
      <c r="A2" s="13" t="s">
        <v>20</v>
      </c>
      <c r="F2" s="32"/>
      <c r="G2" s="32"/>
      <c r="H2" s="32"/>
      <c r="I2" s="32"/>
    </row>
    <row r="3" spans="1:34" ht="19.899999999999999" customHeight="1" x14ac:dyDescent="0.15">
      <c r="B3" s="13" t="s">
        <v>133</v>
      </c>
      <c r="F3" s="32"/>
      <c r="G3" s="32"/>
      <c r="H3" s="32"/>
      <c r="I3" s="32"/>
    </row>
    <row r="4" spans="1:34" ht="19.899999999999999" customHeight="1" x14ac:dyDescent="0.15">
      <c r="B4" s="255" t="s">
        <v>138</v>
      </c>
      <c r="C4" s="255"/>
      <c r="D4" s="255"/>
      <c r="E4" s="13" t="s">
        <v>139</v>
      </c>
      <c r="F4" s="32"/>
      <c r="G4" s="32"/>
      <c r="H4" s="32"/>
      <c r="I4" s="32"/>
    </row>
    <row r="5" spans="1:34" ht="19.899999999999999" customHeight="1" x14ac:dyDescent="0.15">
      <c r="B5" s="13" t="s">
        <v>140</v>
      </c>
      <c r="F5" s="32"/>
      <c r="G5" s="32"/>
      <c r="H5" s="32"/>
      <c r="I5" s="32"/>
    </row>
    <row r="6" spans="1:34" ht="19.899999999999999" customHeight="1" x14ac:dyDescent="0.15">
      <c r="B6" s="13" t="s">
        <v>128</v>
      </c>
      <c r="F6" s="32"/>
      <c r="G6" s="32"/>
      <c r="H6" s="32"/>
      <c r="I6" s="32"/>
    </row>
    <row r="7" spans="1:34" ht="19.899999999999999" customHeight="1" x14ac:dyDescent="0.15">
      <c r="B7" s="164" t="s">
        <v>130</v>
      </c>
      <c r="C7" s="164"/>
      <c r="F7" s="32"/>
      <c r="G7" s="32"/>
      <c r="H7" s="32"/>
      <c r="I7" s="32"/>
    </row>
    <row r="8" spans="1:34" ht="19.899999999999999" customHeight="1" x14ac:dyDescent="0.15">
      <c r="B8" s="164" t="s">
        <v>129</v>
      </c>
      <c r="F8" s="32"/>
      <c r="G8" s="32"/>
      <c r="H8" s="32"/>
      <c r="I8" s="32"/>
      <c r="AH8" s="33"/>
    </row>
    <row r="9" spans="1:34" ht="19.899999999999999" customHeight="1" x14ac:dyDescent="0.15">
      <c r="B9" s="164"/>
      <c r="F9" s="32"/>
      <c r="G9" s="32"/>
      <c r="H9" s="32"/>
      <c r="I9" s="32"/>
      <c r="AH9" s="33"/>
    </row>
    <row r="10" spans="1:34" ht="19.899999999999999" customHeight="1" x14ac:dyDescent="0.15">
      <c r="A10" s="32" t="s">
        <v>22</v>
      </c>
      <c r="B10" s="32"/>
      <c r="C10" s="32"/>
      <c r="D10" s="32"/>
      <c r="F10" s="32"/>
      <c r="G10" s="32"/>
      <c r="H10" s="32"/>
      <c r="I10" s="32"/>
    </row>
    <row r="11" spans="1:34" ht="20.100000000000001" customHeight="1" x14ac:dyDescent="0.15">
      <c r="A11" s="32"/>
      <c r="B11" s="32" t="s">
        <v>141</v>
      </c>
      <c r="C11" s="32"/>
      <c r="D11" s="32"/>
      <c r="F11" s="32"/>
      <c r="G11" s="32"/>
      <c r="H11" s="32"/>
      <c r="I11" s="32"/>
    </row>
    <row r="12" spans="1:34" ht="9.9499999999999993" customHeight="1" x14ac:dyDescent="0.15">
      <c r="A12" s="32"/>
      <c r="B12" s="32"/>
      <c r="C12" s="32"/>
      <c r="D12" s="32"/>
      <c r="F12" s="32"/>
      <c r="G12" s="32"/>
      <c r="H12" s="32"/>
      <c r="I12" s="32"/>
    </row>
    <row r="13" spans="1:34" ht="19.899999999999999" customHeight="1" x14ac:dyDescent="0.15">
      <c r="A13" s="32"/>
      <c r="B13" s="32" t="s">
        <v>23</v>
      </c>
      <c r="C13" s="32"/>
      <c r="D13" s="32"/>
      <c r="F13" s="32"/>
      <c r="G13" s="32"/>
      <c r="H13" s="32"/>
      <c r="I13" s="32"/>
    </row>
    <row r="14" spans="1:34" ht="9.9499999999999993" customHeight="1" x14ac:dyDescent="0.15">
      <c r="A14" s="32"/>
      <c r="B14" s="32"/>
      <c r="C14" s="32"/>
      <c r="D14" s="32"/>
      <c r="F14" s="32"/>
      <c r="G14" s="32"/>
      <c r="H14" s="32"/>
      <c r="I14" s="32"/>
    </row>
    <row r="15" spans="1:34" ht="19.899999999999999" customHeight="1" x14ac:dyDescent="0.15">
      <c r="A15" s="32"/>
      <c r="B15" s="32" t="s">
        <v>131</v>
      </c>
      <c r="C15" s="32"/>
      <c r="D15" s="32"/>
      <c r="F15" s="32"/>
      <c r="G15" s="32"/>
      <c r="H15" s="32"/>
      <c r="I15" s="32"/>
    </row>
    <row r="16" spans="1:34" ht="19.899999999999999" customHeight="1" x14ac:dyDescent="0.15">
      <c r="A16" s="32"/>
      <c r="B16" s="32" t="s">
        <v>132</v>
      </c>
      <c r="C16" s="32"/>
      <c r="D16" s="32"/>
      <c r="F16" s="32"/>
      <c r="G16" s="32"/>
      <c r="H16" s="32"/>
      <c r="I16" s="32"/>
    </row>
    <row r="17" spans="1:26" ht="9.9499999999999993" customHeight="1" x14ac:dyDescent="0.15">
      <c r="A17" s="32"/>
      <c r="B17" s="32"/>
      <c r="C17" s="32"/>
      <c r="D17" s="32"/>
      <c r="F17" s="32"/>
      <c r="G17" s="32"/>
      <c r="H17" s="32"/>
      <c r="I17" s="32"/>
    </row>
    <row r="18" spans="1:26" ht="19.899999999999999" customHeight="1" x14ac:dyDescent="0.15">
      <c r="A18" s="32"/>
      <c r="B18" s="32" t="s">
        <v>134</v>
      </c>
      <c r="C18" s="32"/>
      <c r="D18" s="32"/>
      <c r="F18" s="32"/>
      <c r="G18" s="32"/>
      <c r="H18" s="32"/>
      <c r="I18" s="32"/>
    </row>
    <row r="19" spans="1:26" ht="20.100000000000001" customHeight="1" x14ac:dyDescent="0.15">
      <c r="A19" s="32"/>
      <c r="B19" s="32" t="s">
        <v>167</v>
      </c>
      <c r="C19" s="32"/>
      <c r="D19" s="32"/>
      <c r="F19" s="32"/>
      <c r="G19" s="32"/>
      <c r="H19" s="32"/>
      <c r="I19" s="32"/>
    </row>
    <row r="20" spans="1:26" ht="9.9499999999999993" customHeight="1" x14ac:dyDescent="0.15">
      <c r="A20" s="32"/>
      <c r="B20" s="32"/>
      <c r="C20" s="32"/>
      <c r="D20" s="32"/>
      <c r="F20" s="32"/>
      <c r="G20" s="32"/>
      <c r="H20" s="32"/>
      <c r="I20" s="32"/>
    </row>
    <row r="21" spans="1:26" ht="19.899999999999999" customHeight="1" x14ac:dyDescent="0.15">
      <c r="A21" s="32"/>
      <c r="B21" s="32" t="s">
        <v>142</v>
      </c>
      <c r="C21" s="32"/>
      <c r="D21" s="32"/>
      <c r="F21" s="32"/>
      <c r="G21" s="32"/>
      <c r="H21" s="32"/>
      <c r="I21" s="32"/>
      <c r="W21" s="254" t="s">
        <v>137</v>
      </c>
      <c r="X21" s="254"/>
      <c r="Y21" s="254"/>
      <c r="Z21" s="254"/>
    </row>
    <row r="22" spans="1:26" ht="20.100000000000001" customHeight="1" x14ac:dyDescent="0.15">
      <c r="A22" s="32"/>
      <c r="B22" s="32"/>
      <c r="C22" s="32" t="s">
        <v>123</v>
      </c>
      <c r="D22" s="32"/>
      <c r="F22" s="32"/>
      <c r="G22" s="32"/>
      <c r="H22" s="32"/>
      <c r="I22" s="32"/>
    </row>
    <row r="23" spans="1:26" ht="20.100000000000001" customHeight="1" x14ac:dyDescent="0.15">
      <c r="A23" s="32"/>
      <c r="B23" s="32"/>
      <c r="C23" s="32" t="s">
        <v>126</v>
      </c>
      <c r="D23" s="32"/>
      <c r="F23" s="32"/>
      <c r="G23" s="32"/>
      <c r="H23" s="32"/>
      <c r="I23" s="32"/>
    </row>
    <row r="24" spans="1:26" ht="20.100000000000001" customHeight="1" x14ac:dyDescent="0.15">
      <c r="A24" s="32"/>
      <c r="B24" s="32"/>
      <c r="C24" s="32" t="s">
        <v>127</v>
      </c>
      <c r="D24" s="32"/>
      <c r="F24" s="32"/>
      <c r="G24" s="32"/>
      <c r="H24" s="32"/>
      <c r="I24" s="32"/>
    </row>
    <row r="25" spans="1:26" ht="20.100000000000001" customHeight="1" x14ac:dyDescent="0.15">
      <c r="A25" s="32"/>
      <c r="B25" s="32"/>
      <c r="C25" s="32" t="s">
        <v>136</v>
      </c>
      <c r="D25" s="32"/>
      <c r="F25" s="32"/>
      <c r="G25" s="32"/>
      <c r="H25" s="32"/>
      <c r="I25" s="32"/>
    </row>
    <row r="26" spans="1:26" ht="20.100000000000001" customHeight="1" x14ac:dyDescent="0.15">
      <c r="A26" s="32"/>
      <c r="B26" s="32"/>
      <c r="C26" s="32"/>
      <c r="D26" s="32"/>
      <c r="F26" s="32"/>
      <c r="G26" s="32"/>
      <c r="H26" s="32"/>
      <c r="I26" s="32"/>
    </row>
    <row r="27" spans="1:26" ht="19.899999999999999" customHeight="1" x14ac:dyDescent="0.15">
      <c r="A27" s="32"/>
      <c r="B27" s="32"/>
      <c r="C27" s="32"/>
      <c r="D27" s="32"/>
      <c r="F27" s="32"/>
      <c r="G27" s="32"/>
      <c r="H27" s="32"/>
      <c r="I27" s="32"/>
    </row>
    <row r="28" spans="1:26" ht="19.899999999999999" customHeight="1" x14ac:dyDescent="0.15">
      <c r="A28" s="32"/>
      <c r="B28" s="32"/>
      <c r="C28" s="32"/>
      <c r="D28" s="32"/>
      <c r="F28" s="32"/>
      <c r="G28" s="32"/>
      <c r="H28" s="32"/>
      <c r="I28" s="32"/>
    </row>
    <row r="29" spans="1:26" ht="19.899999999999999" customHeight="1" x14ac:dyDescent="0.15">
      <c r="A29" s="32"/>
      <c r="B29" s="32"/>
      <c r="C29" s="32"/>
      <c r="D29" s="32"/>
      <c r="F29" s="32"/>
      <c r="G29" s="32"/>
      <c r="H29" s="32"/>
      <c r="I29" s="32"/>
    </row>
    <row r="30" spans="1:26" ht="19.899999999999999" customHeight="1" x14ac:dyDescent="0.15">
      <c r="A30" s="32"/>
      <c r="B30" s="32"/>
      <c r="C30" s="32"/>
      <c r="D30" s="32"/>
      <c r="F30" s="32"/>
      <c r="G30" s="32"/>
      <c r="H30" s="32"/>
      <c r="I30" s="32"/>
    </row>
    <row r="31" spans="1:26" ht="19.899999999999999" customHeight="1" x14ac:dyDescent="0.15">
      <c r="A31" s="32"/>
      <c r="B31" s="32"/>
      <c r="C31" s="32"/>
      <c r="D31" s="32"/>
      <c r="F31" s="32"/>
      <c r="G31" s="32"/>
      <c r="H31" s="32"/>
      <c r="I31" s="32"/>
    </row>
    <row r="32" spans="1:26" ht="19.899999999999999" customHeight="1" x14ac:dyDescent="0.15">
      <c r="A32" s="32"/>
      <c r="B32" s="32"/>
      <c r="C32" s="32"/>
      <c r="D32" s="32"/>
      <c r="F32" s="32"/>
      <c r="G32" s="32"/>
      <c r="H32" s="32"/>
      <c r="I32" s="32"/>
    </row>
    <row r="33" spans="1:4" ht="19.899999999999999" customHeight="1" x14ac:dyDescent="0.15">
      <c r="A33" s="32"/>
      <c r="B33" s="32"/>
      <c r="C33" s="32"/>
      <c r="D33" s="32"/>
    </row>
  </sheetData>
  <mergeCells count="2">
    <mergeCell ref="W21:Z21"/>
    <mergeCell ref="B4:D4"/>
  </mergeCells>
  <phoneticPr fontId="10"/>
  <hyperlinks>
    <hyperlink ref="W21" location="委任状例!A1" display="⇒委任状文例" xr:uid="{325157A3-0FE2-4B56-9F26-742027CB3E53}"/>
    <hyperlink ref="B4:D4" location="入力用!A1" display=" 「入力用」" xr:uid="{8CD96083-7C3B-4DD6-B2DA-A369252F68FB}"/>
  </hyperlinks>
  <pageMargins left="0.25" right="0.25" top="0.75" bottom="0.75" header="0.3" footer="0.3"/>
  <pageSetup paperSize="9" scale="8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sheetPr>
  <dimension ref="B2:AO45"/>
  <sheetViews>
    <sheetView showGridLines="0" view="pageBreakPreview" zoomScaleNormal="100" zoomScaleSheetLayoutView="100" workbookViewId="0"/>
  </sheetViews>
  <sheetFormatPr defaultColWidth="3.75" defaultRowHeight="18.600000000000001" customHeight="1" x14ac:dyDescent="0.15"/>
  <cols>
    <col min="1" max="1" width="4" style="15" customWidth="1"/>
    <col min="2" max="2" width="3.75" style="18"/>
    <col min="3" max="16384" width="3.75" style="15"/>
  </cols>
  <sheetData>
    <row r="2" spans="2:40" ht="18.600000000000001" customHeight="1" x14ac:dyDescent="0.15">
      <c r="B2" s="179" t="s">
        <v>153</v>
      </c>
    </row>
    <row r="3" spans="2:40" ht="18.600000000000001" customHeight="1" thickBot="1" x14ac:dyDescent="0.2">
      <c r="B3" s="14"/>
    </row>
    <row r="4" spans="2:40" ht="20.100000000000001" customHeight="1" thickTop="1" thickBot="1" x14ac:dyDescent="0.2">
      <c r="B4" s="256" t="s">
        <v>88</v>
      </c>
      <c r="C4" s="257"/>
      <c r="D4" s="257"/>
      <c r="E4" s="257"/>
      <c r="F4" s="257"/>
      <c r="G4" s="257"/>
      <c r="H4" s="257"/>
      <c r="I4" s="257"/>
      <c r="J4" s="257"/>
      <c r="K4" s="257"/>
      <c r="L4" s="257"/>
      <c r="M4" s="258"/>
      <c r="N4" s="265" t="s">
        <v>166</v>
      </c>
      <c r="O4" s="266"/>
      <c r="P4" s="266"/>
      <c r="Q4" s="266"/>
      <c r="R4" s="266"/>
      <c r="S4" s="267"/>
      <c r="T4" s="168" t="s">
        <v>119</v>
      </c>
      <c r="U4" s="169"/>
      <c r="V4" s="169"/>
      <c r="W4" s="169"/>
      <c r="X4" s="169"/>
      <c r="Y4" s="170"/>
      <c r="Z4" s="170"/>
      <c r="AA4" s="170"/>
      <c r="AB4" s="170"/>
      <c r="AC4" s="170"/>
      <c r="AD4" s="170"/>
      <c r="AE4" s="170"/>
      <c r="AF4" s="170"/>
      <c r="AG4" s="170"/>
      <c r="AH4" s="170"/>
      <c r="AI4" s="170"/>
      <c r="AJ4" s="170"/>
      <c r="AK4" s="170"/>
      <c r="AL4" s="170"/>
      <c r="AM4" s="170"/>
      <c r="AN4" s="170"/>
    </row>
    <row r="5" spans="2:40" ht="20.100000000000001" customHeight="1" thickTop="1" x14ac:dyDescent="0.15">
      <c r="B5" s="259" t="s">
        <v>104</v>
      </c>
      <c r="C5" s="260"/>
      <c r="D5" s="260"/>
      <c r="E5" s="260"/>
      <c r="F5" s="260"/>
      <c r="G5" s="260"/>
      <c r="H5" s="260"/>
      <c r="I5" s="260"/>
      <c r="J5" s="260"/>
      <c r="K5" s="260"/>
      <c r="L5" s="260"/>
      <c r="M5" s="261"/>
      <c r="N5" s="282"/>
      <c r="O5" s="282"/>
      <c r="P5" s="282"/>
      <c r="Q5" s="282"/>
      <c r="R5" s="282"/>
      <c r="S5" s="282"/>
      <c r="T5" s="282"/>
      <c r="U5" s="282"/>
      <c r="V5" s="282"/>
      <c r="W5" s="282"/>
      <c r="X5" s="283"/>
      <c r="Y5" s="171" t="s">
        <v>103</v>
      </c>
      <c r="Z5" s="171" t="s">
        <v>105</v>
      </c>
      <c r="AA5" s="171"/>
      <c r="AB5" s="171"/>
      <c r="AC5" s="171"/>
      <c r="AD5" s="171"/>
      <c r="AE5" s="171"/>
      <c r="AF5" s="170"/>
      <c r="AG5" s="170"/>
      <c r="AH5" s="170"/>
      <c r="AI5" s="170"/>
      <c r="AJ5" s="170"/>
      <c r="AK5" s="170"/>
      <c r="AL5" s="170"/>
      <c r="AM5" s="170"/>
      <c r="AN5" s="170"/>
    </row>
    <row r="6" spans="2:40" ht="20.100000000000001" customHeight="1" thickBot="1" x14ac:dyDescent="0.2">
      <c r="B6" s="262" t="s">
        <v>106</v>
      </c>
      <c r="C6" s="263"/>
      <c r="D6" s="263"/>
      <c r="E6" s="263"/>
      <c r="F6" s="263"/>
      <c r="G6" s="263"/>
      <c r="H6" s="263"/>
      <c r="I6" s="263"/>
      <c r="J6" s="263"/>
      <c r="K6" s="263"/>
      <c r="L6" s="263"/>
      <c r="M6" s="264"/>
      <c r="N6" s="284"/>
      <c r="O6" s="284"/>
      <c r="P6" s="284"/>
      <c r="Q6" s="284"/>
      <c r="R6" s="284"/>
      <c r="S6" s="284"/>
      <c r="T6" s="284"/>
      <c r="U6" s="284"/>
      <c r="V6" s="284"/>
      <c r="W6" s="284"/>
      <c r="X6" s="285"/>
      <c r="Y6" s="173" t="s">
        <v>103</v>
      </c>
      <c r="Z6" s="171" t="s">
        <v>121</v>
      </c>
      <c r="AA6" s="171"/>
      <c r="AB6" s="171"/>
      <c r="AC6" s="171"/>
      <c r="AD6" s="171"/>
      <c r="AE6" s="171"/>
      <c r="AF6" s="170"/>
      <c r="AG6" s="170"/>
      <c r="AH6" s="170"/>
      <c r="AI6" s="170"/>
      <c r="AJ6" s="170"/>
      <c r="AK6" s="170"/>
      <c r="AL6" s="170"/>
      <c r="AM6" s="170"/>
      <c r="AN6" s="170"/>
    </row>
    <row r="7" spans="2:40" ht="18.600000000000001" customHeight="1" thickTop="1" x14ac:dyDescent="0.15">
      <c r="B7" s="14"/>
      <c r="Z7" s="170" t="s">
        <v>122</v>
      </c>
    </row>
    <row r="8" spans="2:40" ht="18.600000000000001" customHeight="1" x14ac:dyDescent="0.15">
      <c r="B8" s="14"/>
      <c r="Z8" s="170" t="s">
        <v>168</v>
      </c>
    </row>
    <row r="9" spans="2:40" ht="18.600000000000001" customHeight="1" x14ac:dyDescent="0.15">
      <c r="B9" s="14"/>
      <c r="Z9" s="170"/>
    </row>
    <row r="10" spans="2:40" ht="18.600000000000001" customHeight="1" x14ac:dyDescent="0.15">
      <c r="B10" s="178" t="s">
        <v>46</v>
      </c>
    </row>
    <row r="11" spans="2:40" ht="9.9499999999999993" customHeight="1" thickBot="1" x14ac:dyDescent="0.2">
      <c r="B11" s="16"/>
    </row>
    <row r="12" spans="2:40" ht="24" customHeight="1" thickTop="1" x14ac:dyDescent="0.15">
      <c r="B12" s="334" t="s">
        <v>149</v>
      </c>
      <c r="C12" s="335"/>
      <c r="D12" s="335"/>
      <c r="E12" s="335"/>
      <c r="F12" s="335"/>
      <c r="G12" s="335"/>
      <c r="H12" s="335"/>
      <c r="I12" s="336"/>
      <c r="J12" s="331"/>
      <c r="K12" s="332"/>
      <c r="L12" s="332"/>
      <c r="M12" s="332"/>
      <c r="N12" s="332"/>
      <c r="O12" s="332"/>
      <c r="P12" s="332"/>
      <c r="Q12" s="332"/>
      <c r="R12" s="332"/>
      <c r="S12" s="332"/>
      <c r="T12" s="332"/>
      <c r="U12" s="332"/>
      <c r="V12" s="332"/>
      <c r="W12" s="332"/>
      <c r="X12" s="332"/>
      <c r="Y12" s="333"/>
      <c r="Z12" s="170" t="s">
        <v>21</v>
      </c>
      <c r="AA12" s="170"/>
      <c r="AB12" s="170"/>
      <c r="AC12" s="170"/>
      <c r="AD12" s="170"/>
      <c r="AE12" s="170"/>
      <c r="AF12" s="170"/>
      <c r="AG12" s="170"/>
      <c r="AH12" s="170"/>
      <c r="AI12" s="170"/>
      <c r="AJ12" s="170"/>
      <c r="AK12" s="170"/>
      <c r="AL12" s="170"/>
      <c r="AM12" s="170"/>
      <c r="AN12" s="170"/>
    </row>
    <row r="13" spans="2:40" ht="37.35" customHeight="1" x14ac:dyDescent="0.15">
      <c r="B13" s="293" t="s">
        <v>154</v>
      </c>
      <c r="C13" s="294"/>
      <c r="D13" s="294"/>
      <c r="E13" s="294"/>
      <c r="F13" s="294"/>
      <c r="G13" s="294"/>
      <c r="H13" s="294"/>
      <c r="I13" s="295"/>
      <c r="J13" s="347"/>
      <c r="K13" s="347"/>
      <c r="L13" s="347"/>
      <c r="M13" s="347"/>
      <c r="N13" s="347"/>
      <c r="O13" s="347"/>
      <c r="P13" s="347"/>
      <c r="Q13" s="347"/>
      <c r="R13" s="347"/>
      <c r="S13" s="347"/>
      <c r="T13" s="347"/>
      <c r="U13" s="347"/>
      <c r="V13" s="347"/>
      <c r="W13" s="347"/>
      <c r="X13" s="347"/>
      <c r="Y13" s="348"/>
      <c r="Z13" s="353" t="s">
        <v>146</v>
      </c>
      <c r="AA13" s="354"/>
      <c r="AB13" s="354"/>
      <c r="AC13" s="354"/>
      <c r="AD13" s="354"/>
      <c r="AE13" s="354"/>
      <c r="AF13" s="354"/>
      <c r="AG13" s="354"/>
      <c r="AH13" s="354"/>
      <c r="AI13" s="354"/>
      <c r="AJ13" s="354"/>
      <c r="AK13" s="354"/>
      <c r="AL13" s="354"/>
      <c r="AM13" s="354"/>
      <c r="AN13" s="170"/>
    </row>
    <row r="14" spans="2:40" ht="24" customHeight="1" x14ac:dyDescent="0.15">
      <c r="B14" s="337" t="s">
        <v>48</v>
      </c>
      <c r="C14" s="338"/>
      <c r="D14" s="338"/>
      <c r="E14" s="338"/>
      <c r="F14" s="338"/>
      <c r="G14" s="338"/>
      <c r="H14" s="338"/>
      <c r="I14" s="339"/>
      <c r="J14" s="288"/>
      <c r="K14" s="288"/>
      <c r="L14" s="288"/>
      <c r="M14" s="288"/>
      <c r="N14" s="288"/>
      <c r="O14" s="288"/>
      <c r="P14" s="288"/>
      <c r="Q14" s="288"/>
      <c r="R14" s="288"/>
      <c r="S14" s="288"/>
      <c r="T14" s="288"/>
      <c r="U14" s="288"/>
      <c r="V14" s="288"/>
      <c r="W14" s="288"/>
      <c r="X14" s="288"/>
      <c r="Y14" s="289"/>
      <c r="Z14" s="170" t="s">
        <v>113</v>
      </c>
      <c r="AA14" s="170"/>
      <c r="AB14" s="170"/>
      <c r="AC14" s="170"/>
      <c r="AD14" s="170"/>
      <c r="AE14" s="170"/>
      <c r="AF14" s="170"/>
      <c r="AG14" s="170"/>
      <c r="AH14" s="170"/>
      <c r="AI14" s="170"/>
      <c r="AJ14" s="170"/>
      <c r="AK14" s="170"/>
      <c r="AL14" s="170"/>
      <c r="AM14" s="170"/>
      <c r="AN14" s="170"/>
    </row>
    <row r="15" spans="2:40" ht="37.35" customHeight="1" x14ac:dyDescent="0.15">
      <c r="B15" s="293" t="s">
        <v>49</v>
      </c>
      <c r="C15" s="294"/>
      <c r="D15" s="294"/>
      <c r="E15" s="294"/>
      <c r="F15" s="294"/>
      <c r="G15" s="294"/>
      <c r="H15" s="294"/>
      <c r="I15" s="295"/>
      <c r="J15" s="364"/>
      <c r="K15" s="365"/>
      <c r="L15" s="365"/>
      <c r="M15" s="365"/>
      <c r="N15" s="365"/>
      <c r="O15" s="365"/>
      <c r="P15" s="365"/>
      <c r="Q15" s="365"/>
      <c r="R15" s="365"/>
      <c r="S15" s="365"/>
      <c r="T15" s="365"/>
      <c r="U15" s="365"/>
      <c r="V15" s="365"/>
      <c r="W15" s="365"/>
      <c r="X15" s="365"/>
      <c r="Y15" s="366"/>
      <c r="Z15" s="353" t="s">
        <v>145</v>
      </c>
      <c r="AA15" s="354"/>
      <c r="AB15" s="354"/>
      <c r="AC15" s="354"/>
      <c r="AD15" s="354"/>
      <c r="AE15" s="354"/>
      <c r="AF15" s="354"/>
      <c r="AG15" s="354"/>
      <c r="AH15" s="354"/>
      <c r="AI15" s="354"/>
      <c r="AJ15" s="354"/>
      <c r="AK15" s="354"/>
      <c r="AL15" s="354"/>
      <c r="AM15" s="354"/>
      <c r="AN15" s="170"/>
    </row>
    <row r="16" spans="2:40" ht="24" customHeight="1" thickBot="1" x14ac:dyDescent="0.2">
      <c r="B16" s="262" t="s">
        <v>150</v>
      </c>
      <c r="C16" s="263"/>
      <c r="D16" s="263"/>
      <c r="E16" s="263"/>
      <c r="F16" s="263"/>
      <c r="G16" s="263"/>
      <c r="H16" s="263"/>
      <c r="I16" s="346"/>
      <c r="J16" s="286"/>
      <c r="K16" s="286"/>
      <c r="L16" s="286"/>
      <c r="M16" s="286"/>
      <c r="N16" s="286"/>
      <c r="O16" s="286"/>
      <c r="P16" s="286"/>
      <c r="Q16" s="286"/>
      <c r="R16" s="286"/>
      <c r="S16" s="286"/>
      <c r="T16" s="286"/>
      <c r="U16" s="286"/>
      <c r="V16" s="286"/>
      <c r="W16" s="286"/>
      <c r="X16" s="286"/>
      <c r="Y16" s="287"/>
      <c r="Z16" s="170" t="s">
        <v>114</v>
      </c>
      <c r="AA16" s="170"/>
      <c r="AB16" s="170"/>
      <c r="AC16" s="170"/>
      <c r="AD16" s="170"/>
      <c r="AE16" s="170"/>
      <c r="AF16" s="170"/>
      <c r="AG16" s="170"/>
      <c r="AH16" s="170"/>
      <c r="AI16" s="170"/>
      <c r="AJ16" s="170"/>
      <c r="AK16" s="170"/>
      <c r="AL16" s="170"/>
      <c r="AM16" s="170"/>
      <c r="AN16" s="170"/>
    </row>
    <row r="17" spans="2:40" ht="18.600000000000001" customHeight="1" thickTop="1" x14ac:dyDescent="0.15">
      <c r="B17" s="49"/>
      <c r="C17" s="49"/>
      <c r="D17" s="49"/>
      <c r="E17" s="49"/>
      <c r="F17" s="49"/>
      <c r="G17" s="49"/>
      <c r="H17" s="49"/>
      <c r="I17" s="49"/>
      <c r="J17" s="39"/>
      <c r="K17" s="39"/>
      <c r="L17" s="39"/>
      <c r="M17" s="39"/>
      <c r="N17" s="39"/>
      <c r="O17" s="39"/>
      <c r="P17" s="39"/>
      <c r="Q17" s="39"/>
      <c r="R17" s="39"/>
      <c r="S17" s="39"/>
      <c r="T17" s="39"/>
      <c r="U17" s="39"/>
      <c r="V17" s="39"/>
      <c r="W17" s="39"/>
      <c r="X17" s="39"/>
      <c r="Y17" s="39"/>
      <c r="Z17" s="17"/>
    </row>
    <row r="18" spans="2:40" ht="18.600000000000001" customHeight="1" thickBot="1" x14ac:dyDescent="0.2">
      <c r="B18" s="175" t="s">
        <v>41</v>
      </c>
      <c r="C18" s="23"/>
      <c r="D18" s="23"/>
      <c r="E18" s="23"/>
      <c r="F18" s="23"/>
      <c r="G18" s="23"/>
      <c r="H18" s="23"/>
      <c r="I18" s="23"/>
      <c r="J18" s="23"/>
      <c r="K18" s="23"/>
      <c r="L18" s="23"/>
      <c r="M18" s="23"/>
      <c r="N18" s="23"/>
      <c r="O18" s="23"/>
      <c r="P18" s="23"/>
    </row>
    <row r="19" spans="2:40" ht="32.1" customHeight="1" thickTop="1" x14ac:dyDescent="0.15">
      <c r="B19" s="279" t="s">
        <v>116</v>
      </c>
      <c r="C19" s="280"/>
      <c r="D19" s="280"/>
      <c r="E19" s="280"/>
      <c r="F19" s="280"/>
      <c r="G19" s="280"/>
      <c r="H19" s="280"/>
      <c r="I19" s="281"/>
      <c r="J19" s="301"/>
      <c r="K19" s="302"/>
      <c r="L19" s="302"/>
      <c r="M19" s="302"/>
      <c r="N19" s="302"/>
      <c r="O19" s="302"/>
      <c r="P19" s="302"/>
      <c r="Q19" s="302"/>
      <c r="R19" s="302"/>
      <c r="S19" s="302"/>
      <c r="T19" s="302"/>
      <c r="U19" s="302"/>
      <c r="V19" s="302"/>
      <c r="W19" s="302"/>
      <c r="X19" s="302"/>
      <c r="Y19" s="303"/>
      <c r="Z19" s="299" t="s">
        <v>107</v>
      </c>
      <c r="AA19" s="300"/>
      <c r="AB19" s="300"/>
      <c r="AC19" s="300"/>
      <c r="AD19" s="300"/>
      <c r="AE19" s="300"/>
      <c r="AF19" s="300"/>
      <c r="AG19" s="300"/>
      <c r="AH19" s="300"/>
      <c r="AI19" s="300"/>
      <c r="AJ19" s="300"/>
      <c r="AK19" s="300"/>
      <c r="AL19" s="300"/>
      <c r="AM19" s="300"/>
      <c r="AN19" s="300"/>
    </row>
    <row r="20" spans="2:40" ht="32.1" customHeight="1" x14ac:dyDescent="0.15">
      <c r="B20" s="290" t="s">
        <v>115</v>
      </c>
      <c r="C20" s="291"/>
      <c r="D20" s="291"/>
      <c r="E20" s="291"/>
      <c r="F20" s="291"/>
      <c r="G20" s="291"/>
      <c r="H20" s="291"/>
      <c r="I20" s="292"/>
      <c r="J20" s="304"/>
      <c r="K20" s="305"/>
      <c r="L20" s="305"/>
      <c r="M20" s="305"/>
      <c r="N20" s="305"/>
      <c r="O20" s="305"/>
      <c r="P20" s="305"/>
      <c r="Q20" s="305"/>
      <c r="R20" s="305"/>
      <c r="S20" s="305"/>
      <c r="T20" s="305"/>
      <c r="U20" s="305"/>
      <c r="V20" s="305"/>
      <c r="W20" s="305"/>
      <c r="X20" s="305"/>
      <c r="Y20" s="306"/>
      <c r="Z20" s="299" t="s">
        <v>89</v>
      </c>
      <c r="AA20" s="300"/>
      <c r="AB20" s="300"/>
      <c r="AC20" s="300"/>
      <c r="AD20" s="300"/>
      <c r="AE20" s="300"/>
      <c r="AF20" s="300"/>
      <c r="AG20" s="300"/>
      <c r="AH20" s="300"/>
      <c r="AI20" s="300"/>
      <c r="AJ20" s="300"/>
      <c r="AK20" s="300"/>
      <c r="AL20" s="300"/>
      <c r="AM20" s="300"/>
      <c r="AN20" s="300"/>
    </row>
    <row r="21" spans="2:40" ht="32.1" customHeight="1" thickBot="1" x14ac:dyDescent="0.2">
      <c r="B21" s="274" t="s">
        <v>42</v>
      </c>
      <c r="C21" s="275"/>
      <c r="D21" s="275"/>
      <c r="E21" s="275"/>
      <c r="F21" s="275"/>
      <c r="G21" s="275"/>
      <c r="H21" s="275"/>
      <c r="I21" s="276"/>
      <c r="J21" s="343"/>
      <c r="K21" s="344"/>
      <c r="L21" s="344"/>
      <c r="M21" s="344"/>
      <c r="N21" s="344"/>
      <c r="O21" s="344"/>
      <c r="P21" s="344"/>
      <c r="Q21" s="344"/>
      <c r="R21" s="344"/>
      <c r="S21" s="344"/>
      <c r="T21" s="344"/>
      <c r="U21" s="344"/>
      <c r="V21" s="344"/>
      <c r="W21" s="344"/>
      <c r="X21" s="344"/>
      <c r="Y21" s="345"/>
      <c r="Z21" s="355" t="s">
        <v>144</v>
      </c>
      <c r="AA21" s="356"/>
      <c r="AB21" s="356"/>
      <c r="AC21" s="356"/>
      <c r="AD21" s="356"/>
      <c r="AE21" s="356"/>
      <c r="AF21" s="356"/>
      <c r="AG21" s="356"/>
      <c r="AH21" s="356"/>
      <c r="AI21" s="356"/>
      <c r="AJ21" s="356"/>
      <c r="AK21" s="356"/>
      <c r="AL21" s="356"/>
      <c r="AM21" s="356"/>
      <c r="AN21" s="172"/>
    </row>
    <row r="22" spans="2:40" ht="18.600000000000001" customHeight="1" thickTop="1" x14ac:dyDescent="0.15">
      <c r="Z22" s="42"/>
      <c r="AA22" s="42"/>
      <c r="AB22" s="42"/>
      <c r="AC22" s="42"/>
      <c r="AD22" s="42"/>
      <c r="AE22" s="42"/>
      <c r="AF22" s="42"/>
      <c r="AG22" s="42"/>
      <c r="AH22" s="42"/>
      <c r="AI22" s="42"/>
      <c r="AJ22" s="42"/>
      <c r="AK22" s="42"/>
      <c r="AL22" s="42"/>
      <c r="AM22" s="42"/>
      <c r="AN22" s="42"/>
    </row>
    <row r="23" spans="2:40" ht="18.600000000000001" customHeight="1" thickBot="1" x14ac:dyDescent="0.2">
      <c r="B23" s="177" t="s">
        <v>109</v>
      </c>
    </row>
    <row r="24" spans="2:40" ht="18.600000000000001" customHeight="1" thickTop="1" x14ac:dyDescent="0.15">
      <c r="B24" s="279" t="s">
        <v>110</v>
      </c>
      <c r="C24" s="280"/>
      <c r="D24" s="280"/>
      <c r="E24" s="280"/>
      <c r="F24" s="280"/>
      <c r="G24" s="280"/>
      <c r="H24" s="280"/>
      <c r="I24" s="281"/>
      <c r="J24" s="340"/>
      <c r="K24" s="341"/>
      <c r="L24" s="341"/>
      <c r="M24" s="341"/>
      <c r="N24" s="341"/>
      <c r="O24" s="342"/>
      <c r="P24" s="19"/>
      <c r="Q24" s="19"/>
      <c r="R24" s="19"/>
      <c r="S24" s="19"/>
      <c r="T24" s="19"/>
      <c r="U24" s="19"/>
      <c r="V24" s="19"/>
      <c r="W24" s="19"/>
      <c r="X24" s="19"/>
      <c r="Y24" s="19"/>
    </row>
    <row r="25" spans="2:40" ht="18.600000000000001" customHeight="1" thickBot="1" x14ac:dyDescent="0.2">
      <c r="B25" s="290" t="s">
        <v>111</v>
      </c>
      <c r="C25" s="291"/>
      <c r="D25" s="291"/>
      <c r="E25" s="291"/>
      <c r="F25" s="291"/>
      <c r="G25" s="291"/>
      <c r="H25" s="291"/>
      <c r="I25" s="292"/>
      <c r="J25" s="326"/>
      <c r="K25" s="327"/>
      <c r="L25" s="327"/>
      <c r="M25" s="327"/>
      <c r="N25" s="327"/>
      <c r="O25" s="328"/>
      <c r="P25" s="20"/>
      <c r="Q25" s="21"/>
      <c r="R25" s="21"/>
      <c r="S25" s="21"/>
      <c r="T25" s="21"/>
      <c r="U25" s="21"/>
      <c r="V25" s="21"/>
      <c r="W25" s="21"/>
      <c r="X25" s="21"/>
      <c r="Y25" s="21"/>
    </row>
    <row r="26" spans="2:40" ht="50.25" customHeight="1" thickTop="1" x14ac:dyDescent="0.15">
      <c r="B26" s="296" t="s">
        <v>112</v>
      </c>
      <c r="C26" s="297"/>
      <c r="D26" s="297"/>
      <c r="E26" s="297"/>
      <c r="F26" s="297"/>
      <c r="G26" s="297"/>
      <c r="H26" s="297"/>
      <c r="I26" s="298"/>
      <c r="J26" s="367"/>
      <c r="K26" s="367"/>
      <c r="L26" s="367"/>
      <c r="M26" s="367"/>
      <c r="N26" s="367"/>
      <c r="O26" s="367"/>
      <c r="P26" s="368"/>
      <c r="Q26" s="368"/>
      <c r="R26" s="368"/>
      <c r="S26" s="368"/>
      <c r="T26" s="368"/>
      <c r="U26" s="368"/>
      <c r="V26" s="368"/>
      <c r="W26" s="368"/>
      <c r="X26" s="368"/>
      <c r="Y26" s="369"/>
      <c r="Z26" s="357" t="s">
        <v>90</v>
      </c>
      <c r="AA26" s="358"/>
      <c r="AB26" s="358"/>
      <c r="AC26" s="358"/>
      <c r="AD26" s="358"/>
      <c r="AE26" s="358"/>
      <c r="AF26" s="358"/>
      <c r="AG26" s="358"/>
      <c r="AH26" s="358"/>
      <c r="AI26" s="358"/>
      <c r="AJ26" s="358"/>
      <c r="AK26" s="358"/>
      <c r="AL26" s="358"/>
      <c r="AM26" s="358"/>
    </row>
    <row r="27" spans="2:40" ht="37.35" customHeight="1" x14ac:dyDescent="0.15">
      <c r="B27" s="293" t="s">
        <v>50</v>
      </c>
      <c r="C27" s="294"/>
      <c r="D27" s="294"/>
      <c r="E27" s="294"/>
      <c r="F27" s="294"/>
      <c r="G27" s="294"/>
      <c r="H27" s="294"/>
      <c r="I27" s="295"/>
      <c r="J27" s="359"/>
      <c r="K27" s="359"/>
      <c r="L27" s="359"/>
      <c r="M27" s="359"/>
      <c r="N27" s="359"/>
      <c r="O27" s="359"/>
      <c r="P27" s="359"/>
      <c r="Q27" s="359"/>
      <c r="R27" s="359"/>
      <c r="S27" s="359"/>
      <c r="T27" s="359"/>
      <c r="U27" s="359"/>
      <c r="V27" s="359"/>
      <c r="W27" s="359"/>
      <c r="X27" s="359"/>
      <c r="Y27" s="360"/>
      <c r="Z27" s="355" t="s">
        <v>151</v>
      </c>
      <c r="AA27" s="356"/>
      <c r="AB27" s="356"/>
      <c r="AC27" s="356"/>
      <c r="AD27" s="356"/>
      <c r="AE27" s="356"/>
      <c r="AF27" s="356"/>
      <c r="AG27" s="356"/>
      <c r="AH27" s="356"/>
      <c r="AI27" s="356"/>
      <c r="AJ27" s="356"/>
      <c r="AK27" s="356"/>
      <c r="AL27" s="356"/>
      <c r="AM27" s="356"/>
    </row>
    <row r="28" spans="2:40" ht="37.35" customHeight="1" x14ac:dyDescent="0.15">
      <c r="B28" s="271" t="s">
        <v>143</v>
      </c>
      <c r="C28" s="272"/>
      <c r="D28" s="272"/>
      <c r="E28" s="272"/>
      <c r="F28" s="272"/>
      <c r="G28" s="272"/>
      <c r="H28" s="272"/>
      <c r="I28" s="273"/>
      <c r="J28" s="288"/>
      <c r="K28" s="288"/>
      <c r="L28" s="288"/>
      <c r="M28" s="288"/>
      <c r="N28" s="288"/>
      <c r="O28" s="288"/>
      <c r="P28" s="288"/>
      <c r="Q28" s="288"/>
      <c r="R28" s="288"/>
      <c r="S28" s="288"/>
      <c r="T28" s="288"/>
      <c r="U28" s="288"/>
      <c r="V28" s="288"/>
      <c r="W28" s="288"/>
      <c r="X28" s="288"/>
      <c r="Y28" s="289"/>
      <c r="Z28" s="353" t="s">
        <v>108</v>
      </c>
      <c r="AA28" s="354"/>
      <c r="AB28" s="354"/>
      <c r="AC28" s="354"/>
      <c r="AD28" s="354"/>
      <c r="AE28" s="354"/>
      <c r="AF28" s="354"/>
      <c r="AG28" s="354"/>
      <c r="AH28" s="354"/>
      <c r="AI28" s="354"/>
      <c r="AJ28" s="354"/>
      <c r="AK28" s="354"/>
      <c r="AL28" s="354"/>
      <c r="AM28" s="354"/>
    </row>
    <row r="29" spans="2:40" ht="37.35" customHeight="1" thickBot="1" x14ac:dyDescent="0.2">
      <c r="B29" s="268" t="s">
        <v>19</v>
      </c>
      <c r="C29" s="269"/>
      <c r="D29" s="269"/>
      <c r="E29" s="269"/>
      <c r="F29" s="269"/>
      <c r="G29" s="269"/>
      <c r="H29" s="269"/>
      <c r="I29" s="270"/>
      <c r="J29" s="277"/>
      <c r="K29" s="277"/>
      <c r="L29" s="277"/>
      <c r="M29" s="277"/>
      <c r="N29" s="277"/>
      <c r="O29" s="277"/>
      <c r="P29" s="277"/>
      <c r="Q29" s="277"/>
      <c r="R29" s="277"/>
      <c r="S29" s="277"/>
      <c r="T29" s="277"/>
      <c r="U29" s="277"/>
      <c r="V29" s="277"/>
      <c r="W29" s="277"/>
      <c r="X29" s="277"/>
      <c r="Y29" s="278"/>
      <c r="Z29" s="170" t="s">
        <v>152</v>
      </c>
    </row>
    <row r="30" spans="2:40" ht="20.100000000000001" customHeight="1" thickTop="1" thickBot="1" x14ac:dyDescent="0.2">
      <c r="B30" s="274" t="s">
        <v>16</v>
      </c>
      <c r="C30" s="275"/>
      <c r="D30" s="275"/>
      <c r="E30" s="275"/>
      <c r="F30" s="275"/>
      <c r="G30" s="275"/>
      <c r="H30" s="275"/>
      <c r="I30" s="276"/>
      <c r="J30" s="323"/>
      <c r="K30" s="324"/>
      <c r="L30" s="324"/>
      <c r="M30" s="324"/>
      <c r="N30" s="324"/>
      <c r="O30" s="324"/>
      <c r="P30" s="325"/>
      <c r="Q30" s="180" t="s">
        <v>81</v>
      </c>
      <c r="R30" s="22"/>
      <c r="S30" s="22"/>
      <c r="T30" s="22"/>
      <c r="U30" s="22"/>
      <c r="V30" s="22"/>
      <c r="W30" s="22"/>
      <c r="X30" s="22"/>
      <c r="Y30" s="22"/>
    </row>
    <row r="31" spans="2:40" ht="18.600000000000001" customHeight="1" thickTop="1" x14ac:dyDescent="0.15"/>
    <row r="32" spans="2:40" ht="18.600000000000001" customHeight="1" thickBot="1" x14ac:dyDescent="0.2">
      <c r="B32" s="175" t="s">
        <v>147</v>
      </c>
      <c r="C32" s="23"/>
      <c r="D32" s="23"/>
      <c r="E32" s="23"/>
      <c r="F32" s="23"/>
      <c r="G32" s="23"/>
      <c r="H32" s="23"/>
      <c r="I32" s="23"/>
      <c r="J32" s="24"/>
      <c r="K32" s="24"/>
      <c r="L32" s="24"/>
    </row>
    <row r="33" spans="2:41" ht="24" customHeight="1" thickTop="1" thickBot="1" x14ac:dyDescent="0.2">
      <c r="B33" s="310" t="s">
        <v>8</v>
      </c>
      <c r="C33" s="311"/>
      <c r="D33" s="311"/>
      <c r="E33" s="311"/>
      <c r="F33" s="311"/>
      <c r="G33" s="311"/>
      <c r="H33" s="311"/>
      <c r="I33" s="312"/>
      <c r="J33" s="302" t="s">
        <v>155</v>
      </c>
      <c r="K33" s="302"/>
      <c r="L33" s="302"/>
      <c r="M33" s="302"/>
      <c r="N33" s="302"/>
      <c r="O33" s="303"/>
      <c r="P33" s="181" t="s">
        <v>18</v>
      </c>
      <c r="Q33" s="25"/>
      <c r="R33" s="25"/>
      <c r="S33" s="25"/>
      <c r="T33" s="25"/>
      <c r="U33" s="25"/>
      <c r="V33" s="25"/>
      <c r="W33" s="25"/>
      <c r="X33" s="25"/>
      <c r="Y33" s="25"/>
    </row>
    <row r="34" spans="2:41" ht="24" customHeight="1" thickTop="1" x14ac:dyDescent="0.15">
      <c r="B34" s="316" t="s">
        <v>9</v>
      </c>
      <c r="C34" s="317"/>
      <c r="D34" s="317"/>
      <c r="E34" s="317"/>
      <c r="F34" s="317"/>
      <c r="G34" s="317"/>
      <c r="H34" s="317"/>
      <c r="I34" s="318"/>
      <c r="J34" s="305"/>
      <c r="K34" s="305"/>
      <c r="L34" s="305"/>
      <c r="M34" s="305"/>
      <c r="N34" s="305"/>
      <c r="O34" s="305"/>
      <c r="P34" s="329"/>
      <c r="Q34" s="329"/>
      <c r="R34" s="329"/>
      <c r="S34" s="329"/>
      <c r="T34" s="329"/>
      <c r="U34" s="329"/>
      <c r="V34" s="329"/>
      <c r="W34" s="329"/>
      <c r="X34" s="329"/>
      <c r="Y34" s="330"/>
      <c r="Z34" s="170" t="s">
        <v>117</v>
      </c>
      <c r="AA34" s="170"/>
      <c r="AB34" s="170"/>
      <c r="AC34" s="170"/>
      <c r="AD34" s="170"/>
      <c r="AE34" s="170"/>
      <c r="AF34" s="170"/>
      <c r="AG34" s="170"/>
      <c r="AH34" s="170"/>
      <c r="AI34" s="170"/>
      <c r="AJ34" s="170"/>
      <c r="AK34" s="170"/>
      <c r="AL34" s="170"/>
      <c r="AM34" s="170"/>
      <c r="AN34" s="170"/>
    </row>
    <row r="35" spans="2:41" ht="24" customHeight="1" thickBot="1" x14ac:dyDescent="0.2">
      <c r="B35" s="313" t="s">
        <v>10</v>
      </c>
      <c r="C35" s="314"/>
      <c r="D35" s="314"/>
      <c r="E35" s="314"/>
      <c r="F35" s="314"/>
      <c r="G35" s="314"/>
      <c r="H35" s="314"/>
      <c r="I35" s="315"/>
      <c r="J35" s="307"/>
      <c r="K35" s="307"/>
      <c r="L35" s="307"/>
      <c r="M35" s="307"/>
      <c r="N35" s="307"/>
      <c r="O35" s="307"/>
      <c r="P35" s="308"/>
      <c r="Q35" s="308"/>
      <c r="R35" s="308"/>
      <c r="S35" s="308"/>
      <c r="T35" s="308"/>
      <c r="U35" s="308"/>
      <c r="V35" s="308"/>
      <c r="W35" s="308"/>
      <c r="X35" s="308"/>
      <c r="Y35" s="309"/>
      <c r="Z35" s="170" t="s">
        <v>118</v>
      </c>
      <c r="AA35" s="170"/>
      <c r="AB35" s="170"/>
      <c r="AC35" s="170"/>
      <c r="AD35" s="170"/>
      <c r="AE35" s="170"/>
      <c r="AF35" s="170"/>
      <c r="AG35" s="170"/>
      <c r="AH35" s="170"/>
      <c r="AI35" s="170"/>
      <c r="AJ35" s="170"/>
      <c r="AK35" s="170"/>
      <c r="AL35" s="170"/>
      <c r="AM35" s="170"/>
      <c r="AN35" s="170"/>
    </row>
    <row r="36" spans="2:41" ht="24" customHeight="1" thickTop="1" x14ac:dyDescent="0.15">
      <c r="B36" s="316" t="s">
        <v>11</v>
      </c>
      <c r="C36" s="317"/>
      <c r="D36" s="317"/>
      <c r="E36" s="317"/>
      <c r="F36" s="317"/>
      <c r="G36" s="317"/>
      <c r="H36" s="317"/>
      <c r="I36" s="318"/>
      <c r="J36" s="326"/>
      <c r="K36" s="327"/>
      <c r="L36" s="327"/>
      <c r="M36" s="327"/>
      <c r="N36" s="327"/>
      <c r="O36" s="328"/>
      <c r="P36" s="174" t="s">
        <v>87</v>
      </c>
      <c r="Q36" s="26"/>
      <c r="R36" s="26"/>
      <c r="S36" s="26"/>
      <c r="T36" s="26"/>
      <c r="U36" s="26"/>
      <c r="V36" s="26"/>
      <c r="W36" s="26"/>
      <c r="X36" s="26"/>
      <c r="Y36" s="26"/>
      <c r="Z36" s="170" t="s">
        <v>135</v>
      </c>
      <c r="AA36" s="170"/>
      <c r="AB36" s="170"/>
      <c r="AC36" s="170"/>
      <c r="AD36" s="170"/>
      <c r="AE36" s="170"/>
      <c r="AF36" s="170"/>
      <c r="AG36" s="170"/>
      <c r="AH36" s="170"/>
      <c r="AI36" s="170"/>
      <c r="AJ36" s="170"/>
      <c r="AK36" s="170"/>
      <c r="AL36" s="170"/>
      <c r="AM36" s="170"/>
      <c r="AN36" s="170"/>
    </row>
    <row r="37" spans="2:41" ht="24" customHeight="1" thickBot="1" x14ac:dyDescent="0.2">
      <c r="B37" s="316" t="s">
        <v>12</v>
      </c>
      <c r="C37" s="317"/>
      <c r="D37" s="317"/>
      <c r="E37" s="317"/>
      <c r="F37" s="317"/>
      <c r="G37" s="317"/>
      <c r="H37" s="317"/>
      <c r="I37" s="318"/>
      <c r="J37" s="326"/>
      <c r="K37" s="327"/>
      <c r="L37" s="327"/>
      <c r="M37" s="327"/>
      <c r="N37" s="327"/>
      <c r="O37" s="328"/>
      <c r="P37" s="27"/>
      <c r="Q37" s="25"/>
      <c r="R37" s="25"/>
      <c r="S37" s="25"/>
      <c r="T37" s="25"/>
      <c r="U37" s="25"/>
      <c r="V37" s="25"/>
      <c r="W37" s="25"/>
      <c r="X37" s="25"/>
      <c r="Y37" s="25"/>
      <c r="Z37" s="24"/>
      <c r="AA37" s="24"/>
      <c r="AB37" s="24"/>
      <c r="AC37" s="24"/>
      <c r="AD37" s="24"/>
      <c r="AE37" s="24"/>
      <c r="AF37" s="24"/>
      <c r="AG37" s="24"/>
    </row>
    <row r="38" spans="2:41" ht="24" customHeight="1" thickTop="1" thickBot="1" x14ac:dyDescent="0.2">
      <c r="B38" s="361" t="s">
        <v>17</v>
      </c>
      <c r="C38" s="362"/>
      <c r="D38" s="362"/>
      <c r="E38" s="362"/>
      <c r="F38" s="362"/>
      <c r="G38" s="362"/>
      <c r="H38" s="362"/>
      <c r="I38" s="363"/>
      <c r="J38" s="319"/>
      <c r="K38" s="320"/>
      <c r="L38" s="320"/>
      <c r="M38" s="320"/>
      <c r="N38" s="320"/>
      <c r="O38" s="320"/>
      <c r="P38" s="321"/>
      <c r="Q38" s="321"/>
      <c r="R38" s="321"/>
      <c r="S38" s="321"/>
      <c r="T38" s="321"/>
      <c r="U38" s="321"/>
      <c r="V38" s="321"/>
      <c r="W38" s="321"/>
      <c r="X38" s="321"/>
      <c r="Y38" s="321"/>
      <c r="Z38" s="321"/>
      <c r="AA38" s="321"/>
      <c r="AB38" s="321"/>
      <c r="AC38" s="321"/>
      <c r="AD38" s="321"/>
      <c r="AE38" s="321"/>
      <c r="AF38" s="321"/>
      <c r="AG38" s="322"/>
    </row>
    <row r="39" spans="2:41" ht="18.600000000000001" customHeight="1" thickTop="1" x14ac:dyDescent="0.15">
      <c r="B39" s="166"/>
      <c r="C39" s="166"/>
      <c r="D39" s="166"/>
      <c r="E39" s="166"/>
      <c r="F39" s="166"/>
      <c r="G39" s="166"/>
      <c r="H39" s="166"/>
      <c r="I39" s="166"/>
      <c r="J39" s="165"/>
      <c r="K39" s="165"/>
      <c r="L39" s="165"/>
      <c r="M39" s="165"/>
      <c r="N39" s="165"/>
      <c r="O39" s="165"/>
      <c r="P39" s="165"/>
      <c r="Q39" s="165"/>
      <c r="R39" s="165"/>
      <c r="S39" s="165"/>
      <c r="T39" s="165"/>
      <c r="U39" s="165"/>
      <c r="V39" s="165"/>
      <c r="W39" s="165"/>
      <c r="X39" s="165"/>
      <c r="Y39" s="165"/>
      <c r="Z39" s="165"/>
      <c r="AA39" s="165"/>
      <c r="AB39" s="165"/>
      <c r="AC39" s="165"/>
      <c r="AD39" s="165"/>
      <c r="AE39" s="165"/>
      <c r="AF39" s="165"/>
      <c r="AG39" s="165"/>
    </row>
    <row r="40" spans="2:41" ht="18.600000000000001" customHeight="1" thickBot="1" x14ac:dyDescent="0.2">
      <c r="B40" s="176" t="s">
        <v>148</v>
      </c>
      <c r="C40" s="23"/>
      <c r="D40" s="23"/>
      <c r="E40" s="23"/>
      <c r="F40" s="23"/>
      <c r="G40" s="23"/>
      <c r="H40" s="23"/>
      <c r="I40" s="23"/>
      <c r="J40" s="24"/>
      <c r="K40" s="24"/>
      <c r="L40" s="24"/>
    </row>
    <row r="41" spans="2:41" ht="24" customHeight="1" thickTop="1" x14ac:dyDescent="0.15">
      <c r="B41" s="310" t="s">
        <v>13</v>
      </c>
      <c r="C41" s="311"/>
      <c r="D41" s="311"/>
      <c r="E41" s="311"/>
      <c r="F41" s="311"/>
      <c r="G41" s="311"/>
      <c r="H41" s="311"/>
      <c r="I41" s="312"/>
      <c r="J41" s="302"/>
      <c r="K41" s="302"/>
      <c r="L41" s="302"/>
      <c r="M41" s="302"/>
      <c r="N41" s="302"/>
      <c r="O41" s="302"/>
      <c r="P41" s="302"/>
      <c r="Q41" s="302"/>
      <c r="R41" s="302"/>
      <c r="S41" s="302"/>
      <c r="T41" s="302"/>
      <c r="U41" s="302"/>
      <c r="V41" s="302"/>
      <c r="W41" s="302"/>
      <c r="X41" s="302"/>
      <c r="Y41" s="303"/>
      <c r="Z41" s="171" t="s">
        <v>125</v>
      </c>
      <c r="AA41" s="171"/>
      <c r="AB41" s="171"/>
      <c r="AC41" s="171"/>
      <c r="AD41" s="171"/>
      <c r="AE41" s="171"/>
      <c r="AF41" s="171"/>
      <c r="AG41" s="171"/>
      <c r="AH41" s="170"/>
      <c r="AI41" s="170"/>
      <c r="AJ41" s="170"/>
      <c r="AK41" s="170"/>
      <c r="AL41" s="170"/>
      <c r="AM41" s="170"/>
      <c r="AN41" s="170"/>
      <c r="AO41" s="170"/>
    </row>
    <row r="42" spans="2:41" ht="24" customHeight="1" thickBot="1" x14ac:dyDescent="0.2">
      <c r="B42" s="313" t="s">
        <v>14</v>
      </c>
      <c r="C42" s="314"/>
      <c r="D42" s="314"/>
      <c r="E42" s="314"/>
      <c r="F42" s="314"/>
      <c r="G42" s="314"/>
      <c r="H42" s="314"/>
      <c r="I42" s="315"/>
      <c r="J42" s="307"/>
      <c r="K42" s="307"/>
      <c r="L42" s="307"/>
      <c r="M42" s="307"/>
      <c r="N42" s="307"/>
      <c r="O42" s="307"/>
      <c r="P42" s="308"/>
      <c r="Q42" s="308"/>
      <c r="R42" s="308"/>
      <c r="S42" s="308"/>
      <c r="T42" s="308"/>
      <c r="U42" s="308"/>
      <c r="V42" s="308"/>
      <c r="W42" s="308"/>
      <c r="X42" s="308"/>
      <c r="Y42" s="309"/>
      <c r="Z42" s="170" t="s">
        <v>124</v>
      </c>
      <c r="AA42" s="170"/>
      <c r="AB42" s="170"/>
      <c r="AC42" s="170"/>
      <c r="AD42" s="170"/>
      <c r="AE42" s="170"/>
      <c r="AF42" s="170"/>
      <c r="AG42" s="170"/>
      <c r="AH42" s="170"/>
      <c r="AI42" s="170"/>
      <c r="AJ42" s="170"/>
      <c r="AK42" s="170"/>
      <c r="AL42" s="170"/>
      <c r="AM42" s="170"/>
      <c r="AN42" s="170"/>
      <c r="AO42" s="170"/>
    </row>
    <row r="43" spans="2:41" ht="24" customHeight="1" thickTop="1" thickBot="1" x14ac:dyDescent="0.2">
      <c r="B43" s="316" t="s">
        <v>15</v>
      </c>
      <c r="C43" s="317"/>
      <c r="D43" s="317"/>
      <c r="E43" s="317"/>
      <c r="F43" s="317"/>
      <c r="G43" s="317"/>
      <c r="H43" s="317"/>
      <c r="I43" s="318"/>
      <c r="J43" s="305"/>
      <c r="K43" s="305"/>
      <c r="L43" s="305"/>
      <c r="M43" s="305"/>
      <c r="N43" s="305"/>
      <c r="O43" s="306"/>
      <c r="P43" s="27"/>
      <c r="Q43" s="25"/>
      <c r="R43" s="25"/>
      <c r="S43" s="25"/>
      <c r="T43" s="25"/>
      <c r="U43" s="25"/>
      <c r="V43" s="25"/>
      <c r="W43" s="25"/>
      <c r="X43" s="25"/>
      <c r="Y43" s="25"/>
      <c r="Z43" s="24"/>
      <c r="AA43" s="24"/>
      <c r="AB43" s="24"/>
      <c r="AC43" s="24"/>
      <c r="AD43" s="24"/>
      <c r="AE43" s="24"/>
      <c r="AF43" s="24"/>
      <c r="AG43" s="24"/>
    </row>
    <row r="44" spans="2:41" ht="24" customHeight="1" thickTop="1" thickBot="1" x14ac:dyDescent="0.2">
      <c r="B44" s="349" t="s">
        <v>17</v>
      </c>
      <c r="C44" s="350"/>
      <c r="D44" s="350"/>
      <c r="E44" s="350"/>
      <c r="F44" s="350"/>
      <c r="G44" s="350"/>
      <c r="H44" s="350"/>
      <c r="I44" s="351"/>
      <c r="J44" s="352"/>
      <c r="K44" s="321"/>
      <c r="L44" s="321"/>
      <c r="M44" s="321"/>
      <c r="N44" s="321"/>
      <c r="O44" s="321"/>
      <c r="P44" s="321"/>
      <c r="Q44" s="321"/>
      <c r="R44" s="321"/>
      <c r="S44" s="321"/>
      <c r="T44" s="321"/>
      <c r="U44" s="321"/>
      <c r="V44" s="321"/>
      <c r="W44" s="321"/>
      <c r="X44" s="321"/>
      <c r="Y44" s="321"/>
      <c r="Z44" s="321"/>
      <c r="AA44" s="321"/>
      <c r="AB44" s="321"/>
      <c r="AC44" s="321"/>
      <c r="AD44" s="321"/>
      <c r="AE44" s="321"/>
      <c r="AF44" s="321"/>
      <c r="AG44" s="322"/>
    </row>
    <row r="45" spans="2:41" ht="18.600000000000001" customHeight="1" thickTop="1" x14ac:dyDescent="0.15"/>
  </sheetData>
  <sheetProtection selectLockedCells="1"/>
  <dataConsolidate/>
  <mergeCells count="64">
    <mergeCell ref="B44:I44"/>
    <mergeCell ref="J44:AG44"/>
    <mergeCell ref="Z28:AM28"/>
    <mergeCell ref="Z13:AM13"/>
    <mergeCell ref="Z15:AM15"/>
    <mergeCell ref="Z21:AM21"/>
    <mergeCell ref="Z27:AM27"/>
    <mergeCell ref="Z26:AM26"/>
    <mergeCell ref="Z20:AN20"/>
    <mergeCell ref="J27:Y27"/>
    <mergeCell ref="B38:I38"/>
    <mergeCell ref="B15:I15"/>
    <mergeCell ref="J15:Y15"/>
    <mergeCell ref="J26:Y26"/>
    <mergeCell ref="J25:O25"/>
    <mergeCell ref="J33:O33"/>
    <mergeCell ref="J12:Y12"/>
    <mergeCell ref="B12:I12"/>
    <mergeCell ref="B13:I13"/>
    <mergeCell ref="B14:I14"/>
    <mergeCell ref="J24:O24"/>
    <mergeCell ref="J21:Y21"/>
    <mergeCell ref="B16:I16"/>
    <mergeCell ref="J13:Y13"/>
    <mergeCell ref="J14:Y14"/>
    <mergeCell ref="J38:AG38"/>
    <mergeCell ref="J41:Y41"/>
    <mergeCell ref="B30:I30"/>
    <mergeCell ref="B35:I35"/>
    <mergeCell ref="B36:I36"/>
    <mergeCell ref="B37:I37"/>
    <mergeCell ref="J35:Y35"/>
    <mergeCell ref="B34:I34"/>
    <mergeCell ref="J30:P30"/>
    <mergeCell ref="B33:I33"/>
    <mergeCell ref="J36:O36"/>
    <mergeCell ref="J37:O37"/>
    <mergeCell ref="J34:Y34"/>
    <mergeCell ref="J42:Y42"/>
    <mergeCell ref="J43:O43"/>
    <mergeCell ref="B41:I41"/>
    <mergeCell ref="B42:I42"/>
    <mergeCell ref="B43:I43"/>
    <mergeCell ref="Z19:AN19"/>
    <mergeCell ref="B19:I19"/>
    <mergeCell ref="J19:Y19"/>
    <mergeCell ref="B20:I20"/>
    <mergeCell ref="J20:Y20"/>
    <mergeCell ref="B4:M4"/>
    <mergeCell ref="B5:M5"/>
    <mergeCell ref="B6:M6"/>
    <mergeCell ref="N4:S4"/>
    <mergeCell ref="B29:I29"/>
    <mergeCell ref="B28:I28"/>
    <mergeCell ref="B21:I21"/>
    <mergeCell ref="J29:Y29"/>
    <mergeCell ref="B24:I24"/>
    <mergeCell ref="N5:X5"/>
    <mergeCell ref="N6:X6"/>
    <mergeCell ref="J16:Y16"/>
    <mergeCell ref="J28:Y28"/>
    <mergeCell ref="B25:I25"/>
    <mergeCell ref="B27:I27"/>
    <mergeCell ref="B26:I26"/>
  </mergeCells>
  <phoneticPr fontId="10" type="halfwidthKatakana"/>
  <conditionalFormatting sqref="N4:S4">
    <cfRule type="cellIs" dxfId="25" priority="2" operator="equal">
      <formula>"　　"</formula>
    </cfRule>
  </conditionalFormatting>
  <conditionalFormatting sqref="J12:Y12">
    <cfRule type="cellIs" dxfId="24" priority="16" operator="equal">
      <formula>0</formula>
    </cfRule>
  </conditionalFormatting>
  <conditionalFormatting sqref="J24:O25">
    <cfRule type="cellIs" dxfId="23" priority="15" operator="equal">
      <formula>0</formula>
    </cfRule>
  </conditionalFormatting>
  <conditionalFormatting sqref="J26:Y26">
    <cfRule type="cellIs" dxfId="22" priority="14" operator="equal">
      <formula>0</formula>
    </cfRule>
  </conditionalFormatting>
  <conditionalFormatting sqref="N6:X6">
    <cfRule type="expression" dxfId="21" priority="11">
      <formula>AND($N$4="変　更",$N$6=0)</formula>
    </cfRule>
  </conditionalFormatting>
  <conditionalFormatting sqref="N5:X5">
    <cfRule type="cellIs" dxfId="20" priority="10" operator="equal">
      <formula>0</formula>
    </cfRule>
  </conditionalFormatting>
  <conditionalFormatting sqref="J34:Y34">
    <cfRule type="expression" dxfId="19" priority="9">
      <formula>AND($J$33="1.口座振替",$J$34=0)</formula>
    </cfRule>
  </conditionalFormatting>
  <conditionalFormatting sqref="J35:Y35">
    <cfRule type="expression" dxfId="18" priority="8">
      <formula>AND($J$33="1.口座振替",$J$35=0)</formula>
    </cfRule>
  </conditionalFormatting>
  <conditionalFormatting sqref="J36:O36">
    <cfRule type="expression" dxfId="17" priority="7">
      <formula>AND($J$33="1.口座振替",$J$36=0)</formula>
    </cfRule>
  </conditionalFormatting>
  <conditionalFormatting sqref="J37:O37">
    <cfRule type="expression" dxfId="16" priority="6">
      <formula>AND($J$33="1.口座振替",$J$37=0)</formula>
    </cfRule>
  </conditionalFormatting>
  <conditionalFormatting sqref="J38:AG38">
    <cfRule type="expression" dxfId="15" priority="5">
      <formula>AND($J$33="1.口座振替",$J$38=0)</formula>
    </cfRule>
  </conditionalFormatting>
  <conditionalFormatting sqref="J13:Y13">
    <cfRule type="cellIs" dxfId="14" priority="1" operator="equal">
      <formula>0</formula>
    </cfRule>
  </conditionalFormatting>
  <dataValidations xWindow="431" yWindow="357" count="9">
    <dataValidation imeMode="halfAlpha" allowBlank="1" showInputMessage="1" showErrorMessage="1" sqref="J30:P30 J24:O24" xr:uid="{00000000-0002-0000-0200-000002000000}"/>
    <dataValidation imeMode="hiragana" allowBlank="1" showInputMessage="1" showErrorMessage="1" sqref="J12:Y12 J25:O25 J26:Y26 J28:Y28 J34:Y35 J41:Y42 J14:Y14 N5:N6 J19:Y20" xr:uid="{00000000-0002-0000-0200-000003000000}"/>
    <dataValidation imeMode="halfKatakana" allowBlank="1" showInputMessage="1" showErrorMessage="1" sqref="J44:AG44 J13:Y13 J17:Y17 J38:AG39 J15:Y15 J29:Y29 J27:Y27 J21:Y21" xr:uid="{00000000-0002-0000-0200-000004000000}"/>
    <dataValidation type="list" showInputMessage="1" showErrorMessage="1" error="リストから選択してください。" sqref="J33:O33" xr:uid="{00000000-0002-0000-0200-000007000000}">
      <formula1>"　,1.口座振替,2.隔地払"</formula1>
    </dataValidation>
    <dataValidation type="textLength" imeMode="off" operator="lessThanOrEqual" allowBlank="1" showInputMessage="1" showErrorMessage="1" error="口座番号は7桁以下です。" sqref="J43:O43" xr:uid="{00000000-0002-0000-0200-000008000000}">
      <formula1>7</formula1>
    </dataValidation>
    <dataValidation type="list" allowBlank="1" showInputMessage="1" showErrorMessage="1" error="リストから選択してください。" sqref="J36:O36" xr:uid="{8CD101B3-6E33-49E0-B8EC-63083F514E9C}">
      <formula1>"1.普通預金,2.当座預金"</formula1>
    </dataValidation>
    <dataValidation type="list" allowBlank="1" showInputMessage="1" showErrorMessage="1" sqref="N4:S4" xr:uid="{E8613191-1B94-4AB2-A8B2-D665DA6B13FA}">
      <formula1>"　　,新　規,変　更,廃　止"</formula1>
    </dataValidation>
    <dataValidation imeMode="on" allowBlank="1" showInputMessage="1" showErrorMessage="1" sqref="J16:Y16" xr:uid="{8A71EA04-E02F-4D33-BD52-F0B00A36EB56}"/>
    <dataValidation type="textLength" imeMode="halfAlpha" operator="lessThanOrEqual" allowBlank="1" showInputMessage="1" showErrorMessage="1" error="口座番号は7桁以下です。" sqref="J37:O37" xr:uid="{BBCCD142-783B-4549-9AF7-20DA50844576}">
      <formula1>7</formula1>
    </dataValidation>
  </dataValidations>
  <pageMargins left="0.70866141732283472" right="0.70866141732283472" top="0.74803149606299213" bottom="0.74803149606299213" header="0.31496062992125984" footer="0.31496062992125984"/>
  <pageSetup paperSize="9" scale="59"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BY56"/>
  <sheetViews>
    <sheetView showGridLines="0" view="pageBreakPreview" zoomScaleNormal="100" zoomScaleSheetLayoutView="100" workbookViewId="0">
      <selection activeCell="AF7" sqref="AF7"/>
    </sheetView>
  </sheetViews>
  <sheetFormatPr defaultColWidth="2.5" defaultRowHeight="15" customHeight="1" x14ac:dyDescent="0.15"/>
  <cols>
    <col min="1" max="1" width="2.75" style="4" customWidth="1"/>
    <col min="2" max="3" width="2.125" style="4" customWidth="1"/>
    <col min="4" max="4" width="2.625" style="4" customWidth="1"/>
    <col min="5" max="5" width="3.625" style="4" customWidth="1"/>
    <col min="6" max="6" width="2.625" style="4" customWidth="1"/>
    <col min="7" max="25" width="2.75" style="4" customWidth="1"/>
    <col min="26" max="26" width="2.875" style="4" customWidth="1"/>
    <col min="27" max="49" width="2.75" style="4" customWidth="1"/>
    <col min="50" max="51" width="2.75" style="83" customWidth="1"/>
    <col min="52" max="68" width="2.75" style="4" customWidth="1"/>
    <col min="69" max="16384" width="2.5" style="4"/>
  </cols>
  <sheetData>
    <row r="1" spans="1:71" ht="15" customHeight="1" x14ac:dyDescent="0.15">
      <c r="B1" s="495" t="s">
        <v>72</v>
      </c>
      <c r="C1" s="495"/>
      <c r="D1" s="495"/>
      <c r="E1" s="495"/>
      <c r="F1" s="495"/>
      <c r="G1" s="495"/>
      <c r="H1" s="495"/>
      <c r="I1" s="495"/>
      <c r="J1" s="495" t="s">
        <v>73</v>
      </c>
      <c r="K1" s="495"/>
      <c r="L1" s="495" t="s">
        <v>76</v>
      </c>
      <c r="M1" s="495"/>
      <c r="N1" s="495"/>
      <c r="O1" s="495" t="s">
        <v>74</v>
      </c>
      <c r="P1" s="495" t="s">
        <v>77</v>
      </c>
      <c r="Q1" s="495"/>
      <c r="R1" s="495"/>
      <c r="S1" s="495" t="s">
        <v>74</v>
      </c>
      <c r="T1" s="495" t="s">
        <v>78</v>
      </c>
      <c r="U1" s="495"/>
      <c r="V1" s="495"/>
      <c r="W1" s="495"/>
      <c r="X1" s="495" t="s">
        <v>75</v>
      </c>
      <c r="Y1" s="495" t="s">
        <v>79</v>
      </c>
      <c r="Z1" s="495"/>
      <c r="AA1" s="495"/>
      <c r="AB1" s="495"/>
      <c r="AC1" s="495"/>
      <c r="AL1" s="413" t="s">
        <v>157</v>
      </c>
      <c r="AM1" s="413"/>
      <c r="AN1" s="411" t="s">
        <v>156</v>
      </c>
      <c r="AO1" s="411"/>
      <c r="AP1" s="411"/>
      <c r="AQ1" s="411"/>
      <c r="AR1" s="411"/>
      <c r="AS1" s="411"/>
      <c r="AT1" s="411"/>
      <c r="AU1" s="411"/>
      <c r="AV1" s="411"/>
      <c r="AW1" s="411"/>
      <c r="AX1" s="411"/>
      <c r="AY1" s="411"/>
    </row>
    <row r="2" spans="1:71" ht="15" customHeight="1" x14ac:dyDescent="0.15">
      <c r="B2" s="495"/>
      <c r="C2" s="495"/>
      <c r="D2" s="495"/>
      <c r="E2" s="495"/>
      <c r="F2" s="495"/>
      <c r="G2" s="495"/>
      <c r="H2" s="495"/>
      <c r="I2" s="495"/>
      <c r="J2" s="495"/>
      <c r="K2" s="495"/>
      <c r="L2" s="495"/>
      <c r="M2" s="495"/>
      <c r="N2" s="495"/>
      <c r="O2" s="495"/>
      <c r="P2" s="495"/>
      <c r="Q2" s="495"/>
      <c r="R2" s="495"/>
      <c r="S2" s="495"/>
      <c r="T2" s="495"/>
      <c r="U2" s="495"/>
      <c r="V2" s="495"/>
      <c r="W2" s="495"/>
      <c r="X2" s="495"/>
      <c r="Y2" s="495"/>
      <c r="Z2" s="495"/>
      <c r="AA2" s="495"/>
      <c r="AB2" s="495"/>
      <c r="AC2" s="495"/>
      <c r="AL2" s="413"/>
      <c r="AM2" s="413"/>
      <c r="AN2" s="411"/>
      <c r="AO2" s="411"/>
      <c r="AP2" s="411"/>
      <c r="AQ2" s="411"/>
      <c r="AR2" s="411"/>
      <c r="AS2" s="411"/>
      <c r="AT2" s="411"/>
      <c r="AU2" s="411"/>
      <c r="AV2" s="411"/>
      <c r="AW2" s="411"/>
      <c r="AX2" s="411"/>
      <c r="AY2" s="411"/>
    </row>
    <row r="3" spans="1:71" ht="15" customHeight="1" x14ac:dyDescent="0.15">
      <c r="B3" s="253"/>
      <c r="C3" s="253"/>
      <c r="D3" s="253"/>
      <c r="E3" s="253"/>
      <c r="F3" s="253"/>
      <c r="G3" s="253"/>
      <c r="H3" s="253"/>
      <c r="I3" s="253"/>
      <c r="J3" s="253"/>
      <c r="K3" s="253"/>
      <c r="L3" s="253"/>
      <c r="M3" s="253"/>
      <c r="N3" s="253"/>
      <c r="O3" s="253"/>
      <c r="P3" s="412" t="s">
        <v>80</v>
      </c>
      <c r="Q3" s="412"/>
      <c r="R3" s="412"/>
      <c r="S3" s="412"/>
      <c r="T3" s="412"/>
      <c r="U3" s="412"/>
      <c r="V3" s="412"/>
      <c r="W3" s="412"/>
      <c r="X3" s="412"/>
      <c r="Y3" s="412"/>
      <c r="Z3" s="412"/>
      <c r="AA3" s="412"/>
      <c r="AB3" s="412"/>
      <c r="AC3" s="412"/>
      <c r="AL3" s="413"/>
      <c r="AM3" s="413"/>
      <c r="AN3" s="411" t="s">
        <v>158</v>
      </c>
      <c r="AO3" s="411"/>
      <c r="AP3" s="411"/>
      <c r="AQ3" s="411"/>
      <c r="AR3" s="411"/>
      <c r="AS3" s="411"/>
      <c r="AT3" s="411"/>
      <c r="AU3" s="411"/>
      <c r="AV3" s="411"/>
      <c r="AW3" s="411"/>
      <c r="AX3" s="411"/>
      <c r="AY3" s="411"/>
    </row>
    <row r="4" spans="1:71" ht="15" customHeight="1" x14ac:dyDescent="0.15">
      <c r="P4" s="412"/>
      <c r="Q4" s="412"/>
      <c r="R4" s="412"/>
      <c r="S4" s="412"/>
      <c r="T4" s="412"/>
      <c r="U4" s="412"/>
      <c r="V4" s="412"/>
      <c r="W4" s="412"/>
      <c r="X4" s="412"/>
      <c r="Y4" s="412"/>
      <c r="Z4" s="412"/>
      <c r="AA4" s="412"/>
      <c r="AB4" s="412"/>
      <c r="AC4" s="412"/>
      <c r="AL4" s="413"/>
      <c r="AM4" s="413"/>
      <c r="AN4" s="411"/>
      <c r="AO4" s="411"/>
      <c r="AP4" s="411"/>
      <c r="AQ4" s="411"/>
      <c r="AR4" s="411"/>
      <c r="AS4" s="411"/>
      <c r="AT4" s="411"/>
      <c r="AU4" s="411"/>
      <c r="AV4" s="411"/>
      <c r="AW4" s="411"/>
      <c r="AX4" s="411"/>
      <c r="AY4" s="411"/>
    </row>
    <row r="5" spans="1:71" s="5" customFormat="1" ht="9.9499999999999993" customHeight="1" x14ac:dyDescent="0.15">
      <c r="B5" s="83"/>
      <c r="C5" s="83"/>
      <c r="D5" s="83"/>
      <c r="E5" s="83"/>
      <c r="F5" s="143"/>
      <c r="G5" s="83"/>
      <c r="H5" s="83"/>
      <c r="I5" s="83"/>
      <c r="J5" s="83"/>
      <c r="K5" s="83"/>
      <c r="L5" s="83"/>
      <c r="M5" s="83"/>
      <c r="N5" s="83"/>
      <c r="O5" s="83"/>
      <c r="P5" s="83"/>
      <c r="Q5" s="83"/>
      <c r="R5" s="83"/>
      <c r="S5" s="83"/>
      <c r="T5" s="83"/>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83"/>
      <c r="AY5" s="83"/>
      <c r="AZ5" s="83"/>
      <c r="BA5" s="83"/>
      <c r="BB5" s="83"/>
      <c r="BC5" s="83"/>
      <c r="BD5" s="83"/>
      <c r="BE5" s="83"/>
      <c r="BF5" s="83"/>
      <c r="BG5" s="83"/>
      <c r="BH5" s="83"/>
      <c r="BI5" s="83"/>
      <c r="BJ5" s="83"/>
      <c r="BK5" s="83"/>
      <c r="BL5" s="83"/>
      <c r="BM5" s="83"/>
    </row>
    <row r="6" spans="1:71" s="5" customFormat="1" ht="15" customHeight="1" thickBot="1" x14ac:dyDescent="0.2">
      <c r="B6" s="461" t="s">
        <v>68</v>
      </c>
      <c r="C6" s="461"/>
      <c r="D6" s="461"/>
      <c r="E6" s="461"/>
      <c r="F6" s="461"/>
      <c r="G6" s="461"/>
      <c r="H6" s="461"/>
      <c r="I6" s="461"/>
      <c r="J6" s="461"/>
      <c r="K6" s="461"/>
      <c r="L6" s="461"/>
      <c r="M6" s="461"/>
      <c r="N6" s="83"/>
      <c r="O6" s="83"/>
      <c r="P6" s="83"/>
      <c r="Q6" s="57"/>
      <c r="R6" s="57"/>
      <c r="S6" s="57"/>
      <c r="T6" s="57"/>
      <c r="U6" s="57"/>
      <c r="V6" s="57"/>
      <c r="W6" s="57"/>
      <c r="X6" s="57"/>
      <c r="Y6" s="57"/>
      <c r="Z6" s="57"/>
      <c r="AA6" s="57"/>
      <c r="AB6" s="57"/>
      <c r="AC6" s="57"/>
      <c r="AD6" s="57"/>
      <c r="AE6" s="57"/>
      <c r="AF6" s="57"/>
      <c r="AG6" s="57"/>
      <c r="AH6" s="57"/>
      <c r="AI6" s="57"/>
      <c r="AJ6" s="57"/>
      <c r="AK6" s="57"/>
      <c r="AL6" s="57"/>
      <c r="AM6" s="57"/>
      <c r="AN6" s="57"/>
      <c r="AO6" s="393" t="s">
        <v>91</v>
      </c>
      <c r="AP6" s="394"/>
      <c r="AQ6" s="394"/>
      <c r="AR6" s="394"/>
      <c r="AS6" s="395"/>
      <c r="AT6" s="83"/>
      <c r="AU6" s="83"/>
      <c r="AV6" s="83"/>
      <c r="AW6" s="35"/>
      <c r="AX6" s="83"/>
      <c r="AY6" s="83"/>
      <c r="AZ6" s="2"/>
      <c r="BA6" s="2"/>
      <c r="BB6" s="2"/>
      <c r="BC6" s="459"/>
      <c r="BD6" s="459"/>
      <c r="BE6" s="459"/>
      <c r="BF6" s="459"/>
      <c r="BG6" s="459"/>
      <c r="BH6" s="459"/>
      <c r="BI6" s="459"/>
      <c r="BJ6" s="459"/>
      <c r="BK6" s="459"/>
      <c r="BL6" s="459"/>
      <c r="BM6" s="83"/>
    </row>
    <row r="7" spans="1:71" s="5" customFormat="1" ht="20.100000000000001" customHeight="1" thickTop="1" thickBot="1" x14ac:dyDescent="0.2">
      <c r="B7" s="462"/>
      <c r="C7" s="462"/>
      <c r="D7" s="462"/>
      <c r="E7" s="462"/>
      <c r="F7" s="462"/>
      <c r="G7" s="462"/>
      <c r="H7" s="462"/>
      <c r="I7" s="462"/>
      <c r="J7" s="462"/>
      <c r="K7" s="462"/>
      <c r="L7" s="462"/>
      <c r="M7" s="462"/>
      <c r="N7" s="83"/>
      <c r="O7" s="83"/>
      <c r="P7" s="83"/>
      <c r="Q7" s="83"/>
      <c r="R7" s="83"/>
      <c r="S7" s="83"/>
      <c r="T7" s="96"/>
      <c r="U7" s="96"/>
      <c r="V7" s="96"/>
      <c r="W7" s="96"/>
      <c r="X7" s="96"/>
      <c r="Y7" s="96"/>
      <c r="Z7" s="96"/>
      <c r="AA7" s="96"/>
      <c r="AB7" s="96"/>
      <c r="AC7" s="96"/>
      <c r="AD7" s="96"/>
      <c r="AE7" s="96"/>
      <c r="AF7" s="96"/>
      <c r="AG7" s="96"/>
      <c r="AH7" s="96"/>
      <c r="AI7" s="96"/>
      <c r="AJ7" s="96"/>
      <c r="AK7" s="96"/>
      <c r="AL7" s="96"/>
      <c r="AM7" s="96"/>
      <c r="AN7" s="96"/>
      <c r="AO7" s="396" t="str">
        <f>IF(ISBLANK(提出年月日),"",提出年月日)</f>
        <v/>
      </c>
      <c r="AP7" s="397"/>
      <c r="AQ7" s="397"/>
      <c r="AR7" s="397"/>
      <c r="AS7" s="397"/>
      <c r="AT7" s="397"/>
      <c r="AU7" s="397"/>
      <c r="AV7" s="397"/>
      <c r="AW7" s="397"/>
      <c r="AX7" s="397"/>
      <c r="AY7" s="398"/>
      <c r="AZ7" s="2"/>
      <c r="BA7" s="2"/>
      <c r="BB7" s="2"/>
      <c r="BC7" s="459"/>
      <c r="BD7" s="459"/>
      <c r="BE7" s="459"/>
      <c r="BF7" s="459"/>
      <c r="BG7" s="459"/>
      <c r="BH7" s="459"/>
      <c r="BI7" s="459"/>
      <c r="BJ7" s="459"/>
      <c r="BK7" s="459"/>
      <c r="BL7" s="459"/>
      <c r="BM7" s="83"/>
    </row>
    <row r="8" spans="1:71" s="5" customFormat="1" ht="20.100000000000001" customHeight="1" thickTop="1" x14ac:dyDescent="0.15">
      <c r="A8" s="37"/>
      <c r="B8" s="401" t="s">
        <v>67</v>
      </c>
      <c r="C8" s="402"/>
      <c r="D8" s="97"/>
      <c r="E8" s="151" t="s">
        <v>65</v>
      </c>
      <c r="F8" s="151"/>
      <c r="G8" s="145"/>
      <c r="H8" s="145" t="s">
        <v>82</v>
      </c>
      <c r="I8" s="145"/>
      <c r="J8" s="152"/>
      <c r="K8" s="543" t="s">
        <v>52</v>
      </c>
      <c r="L8" s="544"/>
      <c r="M8" s="538" t="s">
        <v>0</v>
      </c>
      <c r="N8" s="539"/>
      <c r="O8" s="539"/>
      <c r="P8" s="539"/>
      <c r="Q8" s="539"/>
      <c r="R8" s="539"/>
      <c r="S8" s="539"/>
      <c r="T8" s="539"/>
      <c r="U8" s="539"/>
      <c r="V8" s="540"/>
      <c r="W8" s="538" t="s">
        <v>25</v>
      </c>
      <c r="X8" s="539"/>
      <c r="Y8" s="539"/>
      <c r="Z8" s="539"/>
      <c r="AA8" s="539"/>
      <c r="AB8" s="540"/>
      <c r="AC8" s="538" t="s">
        <v>24</v>
      </c>
      <c r="AD8" s="539"/>
      <c r="AE8" s="540"/>
      <c r="AF8" s="401" t="s">
        <v>28</v>
      </c>
      <c r="AG8" s="402"/>
      <c r="AH8" s="158" t="s">
        <v>29</v>
      </c>
      <c r="AI8" s="159"/>
      <c r="AJ8" s="159" t="s">
        <v>32</v>
      </c>
      <c r="AK8" s="145"/>
      <c r="AL8" s="145"/>
      <c r="AM8" s="146"/>
      <c r="AN8" s="83"/>
      <c r="AO8" s="96"/>
      <c r="AP8" s="96"/>
      <c r="AQ8" s="96"/>
      <c r="AR8" s="96"/>
      <c r="AS8" s="96"/>
      <c r="AT8" s="96"/>
      <c r="AU8" s="35"/>
      <c r="AV8" s="58"/>
      <c r="AW8" s="58"/>
      <c r="AX8" s="58"/>
      <c r="AY8" s="58"/>
      <c r="AZ8" s="83"/>
      <c r="BA8" s="83"/>
      <c r="BB8" s="108"/>
      <c r="BC8" s="108"/>
      <c r="BD8" s="108"/>
      <c r="BE8" s="108"/>
      <c r="BF8" s="108"/>
      <c r="BG8" s="108"/>
      <c r="BH8" s="108"/>
      <c r="BI8" s="108"/>
      <c r="BJ8" s="108"/>
      <c r="BK8" s="83"/>
      <c r="BL8" s="83"/>
      <c r="BM8" s="83"/>
      <c r="BN8" s="83"/>
      <c r="BO8" s="83"/>
    </row>
    <row r="9" spans="1:71" s="5" customFormat="1" ht="20.100000000000001" customHeight="1" thickBot="1" x14ac:dyDescent="0.2">
      <c r="A9" s="37"/>
      <c r="B9" s="403"/>
      <c r="C9" s="404"/>
      <c r="D9" s="80"/>
      <c r="E9" s="153" t="s">
        <v>66</v>
      </c>
      <c r="F9" s="153"/>
      <c r="G9" s="157"/>
      <c r="H9" s="157" t="s">
        <v>83</v>
      </c>
      <c r="I9" s="157"/>
      <c r="J9" s="154"/>
      <c r="K9" s="545" t="s">
        <v>26</v>
      </c>
      <c r="L9" s="547" t="s">
        <v>27</v>
      </c>
      <c r="M9" s="442"/>
      <c r="N9" s="448"/>
      <c r="O9" s="448"/>
      <c r="P9" s="448"/>
      <c r="Q9" s="448"/>
      <c r="R9" s="448"/>
      <c r="S9" s="448"/>
      <c r="T9" s="448"/>
      <c r="U9" s="448"/>
      <c r="V9" s="450"/>
      <c r="W9" s="452"/>
      <c r="X9" s="455"/>
      <c r="Y9" s="455"/>
      <c r="Z9" s="455"/>
      <c r="AA9" s="455"/>
      <c r="AB9" s="541"/>
      <c r="AC9" s="393"/>
      <c r="AD9" s="394"/>
      <c r="AE9" s="395"/>
      <c r="AF9" s="403"/>
      <c r="AG9" s="404"/>
      <c r="AH9" s="160" t="s">
        <v>30</v>
      </c>
      <c r="AI9" s="157"/>
      <c r="AJ9" s="48" t="s">
        <v>85</v>
      </c>
      <c r="AK9" s="157"/>
      <c r="AL9" s="157"/>
      <c r="AM9" s="161"/>
      <c r="AN9" s="83"/>
      <c r="AO9" s="393" t="s">
        <v>92</v>
      </c>
      <c r="AP9" s="394"/>
      <c r="AQ9" s="394"/>
      <c r="AR9" s="394"/>
      <c r="AS9" s="394"/>
      <c r="AT9" s="394"/>
      <c r="AU9" s="394"/>
      <c r="AV9" s="394"/>
      <c r="AW9" s="395"/>
      <c r="AX9" s="58"/>
      <c r="AY9" s="58"/>
      <c r="AZ9" s="83"/>
      <c r="BA9" s="83"/>
      <c r="BB9" s="108"/>
      <c r="BC9" s="108"/>
      <c r="BD9" s="108"/>
      <c r="BE9" s="108"/>
      <c r="BF9" s="108"/>
      <c r="BG9" s="108"/>
      <c r="BH9" s="108"/>
      <c r="BI9" s="108"/>
      <c r="BJ9" s="108"/>
      <c r="BK9" s="83"/>
      <c r="BL9" s="83"/>
      <c r="BM9" s="83"/>
      <c r="BN9" s="83"/>
      <c r="BO9" s="83"/>
    </row>
    <row r="10" spans="1:71" s="5" customFormat="1" ht="20.100000000000001" customHeight="1" thickTop="1" thickBot="1" x14ac:dyDescent="0.2">
      <c r="A10" s="37"/>
      <c r="B10" s="405"/>
      <c r="C10" s="406"/>
      <c r="D10" s="87"/>
      <c r="E10" s="155">
        <v>3</v>
      </c>
      <c r="F10" s="155"/>
      <c r="G10" s="144"/>
      <c r="H10" s="144" t="s">
        <v>84</v>
      </c>
      <c r="I10" s="144"/>
      <c r="J10" s="156"/>
      <c r="K10" s="546"/>
      <c r="L10" s="548"/>
      <c r="M10" s="443"/>
      <c r="N10" s="449"/>
      <c r="O10" s="449"/>
      <c r="P10" s="449"/>
      <c r="Q10" s="449"/>
      <c r="R10" s="449"/>
      <c r="S10" s="449"/>
      <c r="T10" s="449"/>
      <c r="U10" s="449"/>
      <c r="V10" s="451"/>
      <c r="W10" s="453"/>
      <c r="X10" s="456"/>
      <c r="Y10" s="456"/>
      <c r="Z10" s="456"/>
      <c r="AA10" s="456"/>
      <c r="AB10" s="542"/>
      <c r="AC10" s="498"/>
      <c r="AD10" s="534"/>
      <c r="AE10" s="499"/>
      <c r="AF10" s="405"/>
      <c r="AG10" s="406"/>
      <c r="AH10" s="162" t="s">
        <v>31</v>
      </c>
      <c r="AI10" s="144"/>
      <c r="AJ10" s="163" t="s">
        <v>86</v>
      </c>
      <c r="AK10" s="144"/>
      <c r="AL10" s="144"/>
      <c r="AM10" s="147"/>
      <c r="AN10" s="83"/>
      <c r="AO10" s="396" t="str">
        <f>IF(ISBLANK(適用年月日),"",適用年月日)</f>
        <v/>
      </c>
      <c r="AP10" s="397"/>
      <c r="AQ10" s="397"/>
      <c r="AR10" s="397"/>
      <c r="AS10" s="397"/>
      <c r="AT10" s="397"/>
      <c r="AU10" s="397"/>
      <c r="AV10" s="397"/>
      <c r="AW10" s="397"/>
      <c r="AX10" s="397"/>
      <c r="AY10" s="398"/>
      <c r="AZ10" s="83"/>
      <c r="BA10" s="83"/>
      <c r="BB10" s="82"/>
      <c r="BC10" s="82"/>
      <c r="BD10" s="82"/>
      <c r="BE10" s="82"/>
      <c r="BF10" s="82"/>
      <c r="BG10" s="82"/>
      <c r="BH10" s="82"/>
      <c r="BI10" s="82"/>
      <c r="BJ10" s="82"/>
      <c r="BK10" s="83"/>
      <c r="BL10" s="83"/>
      <c r="BM10" s="83"/>
      <c r="BN10" s="83"/>
      <c r="BO10" s="83"/>
    </row>
    <row r="11" spans="1:71" s="40" customFormat="1" ht="9.9499999999999993" customHeight="1" thickTop="1" x14ac:dyDescent="0.15">
      <c r="B11" s="83"/>
      <c r="C11" s="83"/>
      <c r="D11" s="83"/>
      <c r="E11" s="83"/>
      <c r="F11" s="143"/>
      <c r="G11" s="83"/>
      <c r="H11" s="83"/>
      <c r="I11" s="83"/>
      <c r="J11" s="83"/>
      <c r="K11" s="83"/>
      <c r="L11" s="83"/>
      <c r="M11" s="83"/>
      <c r="N11" s="83"/>
      <c r="O11" s="83"/>
      <c r="P11" s="83"/>
      <c r="Q11" s="81"/>
      <c r="R11" s="81"/>
      <c r="S11" s="12"/>
      <c r="T11" s="12"/>
      <c r="U11" s="12"/>
      <c r="V11" s="12"/>
      <c r="W11" s="12"/>
      <c r="X11" s="12"/>
      <c r="Y11" s="12"/>
      <c r="Z11" s="12"/>
      <c r="AA11" s="12"/>
      <c r="AB11" s="12"/>
      <c r="AC11" s="81"/>
      <c r="AD11" s="81"/>
      <c r="AE11" s="81"/>
      <c r="AF11" s="81"/>
      <c r="AG11" s="81"/>
      <c r="AH11" s="81"/>
      <c r="AI11" s="81"/>
      <c r="AJ11" s="81"/>
      <c r="AK11" s="81"/>
      <c r="AL11" s="47"/>
      <c r="AM11" s="81"/>
      <c r="AN11" s="81"/>
      <c r="AO11" s="98"/>
      <c r="AP11" s="81"/>
      <c r="AQ11" s="81"/>
      <c r="AR11" s="81"/>
      <c r="AS11" s="83"/>
      <c r="AT11" s="83"/>
      <c r="AU11" s="83"/>
      <c r="AV11" s="83"/>
      <c r="AW11" s="83"/>
      <c r="AX11" s="83"/>
      <c r="AY11" s="83"/>
      <c r="AZ11" s="35"/>
      <c r="BA11" s="83"/>
      <c r="BB11" s="83"/>
      <c r="BC11" s="41"/>
      <c r="BD11" s="41"/>
      <c r="BE11" s="41"/>
      <c r="BF11" s="82"/>
      <c r="BG11" s="82"/>
      <c r="BH11" s="82"/>
      <c r="BI11" s="82"/>
      <c r="BJ11" s="82"/>
      <c r="BK11" s="82"/>
      <c r="BL11" s="82"/>
      <c r="BM11" s="82"/>
      <c r="BN11" s="82"/>
      <c r="BO11" s="82"/>
      <c r="BP11" s="83"/>
    </row>
    <row r="12" spans="1:71" s="5" customFormat="1" ht="20.100000000000001" customHeight="1" x14ac:dyDescent="0.15">
      <c r="B12" s="83"/>
      <c r="C12" s="83"/>
      <c r="D12" s="83"/>
      <c r="E12" s="83"/>
      <c r="F12" s="143"/>
      <c r="G12" s="59" t="s">
        <v>39</v>
      </c>
      <c r="H12" s="83"/>
      <c r="I12" s="83"/>
      <c r="J12" s="83"/>
      <c r="K12" s="83"/>
      <c r="L12" s="83"/>
      <c r="M12" s="83"/>
      <c r="N12" s="83"/>
      <c r="O12" s="83"/>
      <c r="P12" s="83"/>
      <c r="Q12" s="83"/>
      <c r="R12" s="83"/>
      <c r="S12" s="83"/>
      <c r="T12" s="83"/>
      <c r="U12" s="83"/>
      <c r="V12" s="83"/>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35"/>
      <c r="BE12" s="41"/>
      <c r="BF12" s="41"/>
      <c r="BG12" s="41"/>
      <c r="BH12" s="41"/>
      <c r="BI12" s="41"/>
      <c r="BJ12" s="82"/>
      <c r="BK12" s="82"/>
      <c r="BL12" s="82"/>
      <c r="BM12" s="82"/>
      <c r="BN12" s="82"/>
      <c r="BO12" s="82"/>
      <c r="BP12" s="82"/>
      <c r="BQ12" s="36"/>
      <c r="BR12" s="36"/>
      <c r="BS12" s="36"/>
    </row>
    <row r="13" spans="1:71" s="5" customFormat="1" ht="9.9499999999999993" customHeight="1" thickBot="1" x14ac:dyDescent="0.2">
      <c r="A13" s="34"/>
      <c r="B13" s="463" t="s">
        <v>93</v>
      </c>
      <c r="C13" s="464"/>
      <c r="D13" s="83"/>
      <c r="E13" s="2"/>
      <c r="F13" s="2"/>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3"/>
      <c r="BB13" s="83"/>
      <c r="BC13" s="83"/>
      <c r="BD13" s="83"/>
      <c r="BE13" s="83"/>
      <c r="BF13" s="83"/>
      <c r="BG13" s="83"/>
      <c r="BH13" s="83"/>
      <c r="BI13" s="83"/>
      <c r="BJ13" s="83"/>
      <c r="BK13" s="83"/>
      <c r="BL13" s="83"/>
      <c r="BM13" s="83"/>
      <c r="BN13" s="83"/>
      <c r="BO13" s="83"/>
      <c r="BP13" s="83"/>
    </row>
    <row r="14" spans="1:71" s="5" customFormat="1" ht="30" customHeight="1" thickTop="1" x14ac:dyDescent="0.15">
      <c r="A14" s="34"/>
      <c r="B14" s="470" t="s">
        <v>94</v>
      </c>
      <c r="C14" s="471"/>
      <c r="D14" s="83"/>
      <c r="E14" s="7"/>
      <c r="F14" s="7"/>
      <c r="G14" s="444" t="s">
        <v>33</v>
      </c>
      <c r="H14" s="445"/>
      <c r="I14" s="382" t="s">
        <v>34</v>
      </c>
      <c r="J14" s="375"/>
      <c r="K14" s="475" t="s">
        <v>37</v>
      </c>
      <c r="L14" s="476"/>
      <c r="M14" s="64" t="str">
        <f t="shared" ref="M14:AZ14" si="0">MID(ASC(氏名１フリガナ),COLUMN()-12,1)</f>
        <v/>
      </c>
      <c r="N14" s="63" t="str">
        <f t="shared" si="0"/>
        <v/>
      </c>
      <c r="O14" s="63" t="str">
        <f t="shared" si="0"/>
        <v/>
      </c>
      <c r="P14" s="63" t="str">
        <f t="shared" si="0"/>
        <v/>
      </c>
      <c r="Q14" s="63" t="str">
        <f t="shared" si="0"/>
        <v/>
      </c>
      <c r="R14" s="63" t="str">
        <f t="shared" si="0"/>
        <v/>
      </c>
      <c r="S14" s="63" t="str">
        <f t="shared" si="0"/>
        <v/>
      </c>
      <c r="T14" s="63" t="str">
        <f t="shared" si="0"/>
        <v/>
      </c>
      <c r="U14" s="63" t="str">
        <f t="shared" si="0"/>
        <v/>
      </c>
      <c r="V14" s="63" t="str">
        <f t="shared" si="0"/>
        <v/>
      </c>
      <c r="W14" s="63" t="str">
        <f t="shared" si="0"/>
        <v/>
      </c>
      <c r="X14" s="63" t="str">
        <f t="shared" si="0"/>
        <v/>
      </c>
      <c r="Y14" s="63" t="str">
        <f t="shared" si="0"/>
        <v/>
      </c>
      <c r="Z14" s="63" t="str">
        <f t="shared" si="0"/>
        <v/>
      </c>
      <c r="AA14" s="63" t="str">
        <f t="shared" si="0"/>
        <v/>
      </c>
      <c r="AB14" s="63" t="str">
        <f t="shared" si="0"/>
        <v/>
      </c>
      <c r="AC14" s="63" t="str">
        <f t="shared" si="0"/>
        <v/>
      </c>
      <c r="AD14" s="63" t="str">
        <f t="shared" si="0"/>
        <v/>
      </c>
      <c r="AE14" s="63" t="str">
        <f t="shared" si="0"/>
        <v/>
      </c>
      <c r="AF14" s="63" t="str">
        <f t="shared" si="0"/>
        <v/>
      </c>
      <c r="AG14" s="63" t="str">
        <f t="shared" si="0"/>
        <v/>
      </c>
      <c r="AH14" s="63" t="str">
        <f t="shared" si="0"/>
        <v/>
      </c>
      <c r="AI14" s="63" t="str">
        <f t="shared" si="0"/>
        <v/>
      </c>
      <c r="AJ14" s="63" t="str">
        <f t="shared" si="0"/>
        <v/>
      </c>
      <c r="AK14" s="63" t="str">
        <f t="shared" si="0"/>
        <v/>
      </c>
      <c r="AL14" s="63" t="str">
        <f t="shared" si="0"/>
        <v/>
      </c>
      <c r="AM14" s="63" t="str">
        <f t="shared" si="0"/>
        <v/>
      </c>
      <c r="AN14" s="63" t="str">
        <f t="shared" si="0"/>
        <v/>
      </c>
      <c r="AO14" s="63" t="str">
        <f t="shared" si="0"/>
        <v/>
      </c>
      <c r="AP14" s="63" t="str">
        <f t="shared" si="0"/>
        <v/>
      </c>
      <c r="AQ14" s="63" t="str">
        <f t="shared" si="0"/>
        <v/>
      </c>
      <c r="AR14" s="63" t="str">
        <f t="shared" si="0"/>
        <v/>
      </c>
      <c r="AS14" s="63" t="str">
        <f t="shared" si="0"/>
        <v/>
      </c>
      <c r="AT14" s="63" t="str">
        <f t="shared" si="0"/>
        <v/>
      </c>
      <c r="AU14" s="63" t="str">
        <f t="shared" si="0"/>
        <v/>
      </c>
      <c r="AV14" s="63" t="str">
        <f t="shared" si="0"/>
        <v/>
      </c>
      <c r="AW14" s="63" t="str">
        <f t="shared" si="0"/>
        <v/>
      </c>
      <c r="AX14" s="63" t="str">
        <f t="shared" si="0"/>
        <v/>
      </c>
      <c r="AY14" s="63" t="str">
        <f t="shared" si="0"/>
        <v/>
      </c>
      <c r="AZ14" s="67" t="str">
        <f t="shared" si="0"/>
        <v/>
      </c>
      <c r="BA14" s="83"/>
      <c r="BB14" s="83"/>
      <c r="BC14" s="83"/>
      <c r="BD14" s="83"/>
      <c r="BE14" s="83"/>
      <c r="BF14" s="83"/>
      <c r="BG14" s="83"/>
      <c r="BH14" s="83"/>
      <c r="BI14" s="83"/>
      <c r="BJ14" s="83"/>
      <c r="BK14" s="83"/>
      <c r="BL14" s="83"/>
      <c r="BM14" s="83"/>
      <c r="BN14" s="83"/>
      <c r="BO14" s="83"/>
      <c r="BP14" s="83"/>
    </row>
    <row r="15" spans="1:71" s="5" customFormat="1" ht="30" customHeight="1" thickBot="1" x14ac:dyDescent="0.2">
      <c r="A15" s="34"/>
      <c r="B15" s="83"/>
      <c r="C15" s="83"/>
      <c r="D15" s="83"/>
      <c r="E15" s="81"/>
      <c r="F15" s="149"/>
      <c r="G15" s="446"/>
      <c r="H15" s="447"/>
      <c r="I15" s="384"/>
      <c r="J15" s="379"/>
      <c r="K15" s="421" t="s">
        <v>38</v>
      </c>
      <c r="L15" s="420"/>
      <c r="M15" s="132" t="str">
        <f t="shared" ref="M15:AZ15" si="1">MID(ASC(支店名フリガナ),COLUMN()-12,1)</f>
        <v/>
      </c>
      <c r="N15" s="65" t="str">
        <f t="shared" si="1"/>
        <v/>
      </c>
      <c r="O15" s="65" t="str">
        <f t="shared" si="1"/>
        <v/>
      </c>
      <c r="P15" s="65" t="str">
        <f t="shared" si="1"/>
        <v/>
      </c>
      <c r="Q15" s="65" t="str">
        <f t="shared" si="1"/>
        <v/>
      </c>
      <c r="R15" s="65" t="str">
        <f t="shared" si="1"/>
        <v/>
      </c>
      <c r="S15" s="65" t="str">
        <f t="shared" si="1"/>
        <v/>
      </c>
      <c r="T15" s="65" t="str">
        <f t="shared" si="1"/>
        <v/>
      </c>
      <c r="U15" s="65" t="str">
        <f t="shared" si="1"/>
        <v/>
      </c>
      <c r="V15" s="65" t="str">
        <f t="shared" si="1"/>
        <v/>
      </c>
      <c r="W15" s="65" t="str">
        <f t="shared" si="1"/>
        <v/>
      </c>
      <c r="X15" s="65" t="str">
        <f t="shared" si="1"/>
        <v/>
      </c>
      <c r="Y15" s="65" t="str">
        <f t="shared" si="1"/>
        <v/>
      </c>
      <c r="Z15" s="65" t="str">
        <f t="shared" si="1"/>
        <v/>
      </c>
      <c r="AA15" s="65" t="str">
        <f t="shared" si="1"/>
        <v/>
      </c>
      <c r="AB15" s="65" t="str">
        <f t="shared" si="1"/>
        <v/>
      </c>
      <c r="AC15" s="65" t="str">
        <f t="shared" si="1"/>
        <v/>
      </c>
      <c r="AD15" s="65" t="str">
        <f t="shared" si="1"/>
        <v/>
      </c>
      <c r="AE15" s="65" t="str">
        <f t="shared" si="1"/>
        <v/>
      </c>
      <c r="AF15" s="65" t="str">
        <f t="shared" si="1"/>
        <v/>
      </c>
      <c r="AG15" s="65" t="str">
        <f t="shared" si="1"/>
        <v/>
      </c>
      <c r="AH15" s="65" t="str">
        <f t="shared" si="1"/>
        <v/>
      </c>
      <c r="AI15" s="65" t="str">
        <f t="shared" si="1"/>
        <v/>
      </c>
      <c r="AJ15" s="65" t="str">
        <f t="shared" si="1"/>
        <v/>
      </c>
      <c r="AK15" s="65" t="str">
        <f t="shared" si="1"/>
        <v/>
      </c>
      <c r="AL15" s="65" t="str">
        <f t="shared" si="1"/>
        <v/>
      </c>
      <c r="AM15" s="65" t="str">
        <f t="shared" si="1"/>
        <v/>
      </c>
      <c r="AN15" s="65" t="str">
        <f t="shared" si="1"/>
        <v/>
      </c>
      <c r="AO15" s="65" t="str">
        <f t="shared" si="1"/>
        <v/>
      </c>
      <c r="AP15" s="65" t="str">
        <f t="shared" si="1"/>
        <v/>
      </c>
      <c r="AQ15" s="65" t="str">
        <f t="shared" si="1"/>
        <v/>
      </c>
      <c r="AR15" s="65" t="str">
        <f t="shared" si="1"/>
        <v/>
      </c>
      <c r="AS15" s="65" t="str">
        <f t="shared" si="1"/>
        <v/>
      </c>
      <c r="AT15" s="65" t="str">
        <f t="shared" si="1"/>
        <v/>
      </c>
      <c r="AU15" s="65" t="str">
        <f t="shared" si="1"/>
        <v/>
      </c>
      <c r="AV15" s="65" t="str">
        <f t="shared" si="1"/>
        <v/>
      </c>
      <c r="AW15" s="65" t="str">
        <f t="shared" si="1"/>
        <v/>
      </c>
      <c r="AX15" s="65" t="str">
        <f t="shared" si="1"/>
        <v/>
      </c>
      <c r="AY15" s="65" t="str">
        <f t="shared" si="1"/>
        <v/>
      </c>
      <c r="AZ15" s="66" t="str">
        <f t="shared" si="1"/>
        <v/>
      </c>
      <c r="BA15" s="83"/>
      <c r="BB15" s="83"/>
      <c r="BC15" s="407"/>
      <c r="BD15" s="407"/>
      <c r="BE15" s="407"/>
      <c r="BF15" s="407"/>
      <c r="BG15" s="407"/>
      <c r="BH15" s="407"/>
      <c r="BI15" s="407"/>
      <c r="BJ15" s="407"/>
      <c r="BK15" s="407"/>
      <c r="BL15" s="407"/>
      <c r="BM15" s="407"/>
      <c r="BN15" s="407"/>
      <c r="BO15" s="407"/>
      <c r="BP15" s="407"/>
      <c r="BQ15" s="407"/>
      <c r="BR15" s="407"/>
    </row>
    <row r="16" spans="1:71" s="5" customFormat="1" ht="30" customHeight="1" thickTop="1" thickBot="1" x14ac:dyDescent="0.2">
      <c r="A16" s="34"/>
      <c r="B16" s="83"/>
      <c r="C16" s="83"/>
      <c r="D16" s="83"/>
      <c r="E16" s="81"/>
      <c r="F16" s="149"/>
      <c r="G16" s="374" t="s">
        <v>35</v>
      </c>
      <c r="H16" s="375"/>
      <c r="I16" s="382" t="s">
        <v>36</v>
      </c>
      <c r="J16" s="375"/>
      <c r="K16" s="496" t="s">
        <v>37</v>
      </c>
      <c r="L16" s="497"/>
      <c r="M16" s="500" t="str">
        <f>MID(DBCS(氏名１),1,1)</f>
        <v/>
      </c>
      <c r="N16" s="441"/>
      <c r="O16" s="441" t="str">
        <f>MID(DBCS(氏名１),2,1)</f>
        <v/>
      </c>
      <c r="P16" s="441"/>
      <c r="Q16" s="441" t="str">
        <f>MID(DBCS(氏名１),3,1)</f>
        <v/>
      </c>
      <c r="R16" s="441"/>
      <c r="S16" s="441" t="str">
        <f>MID(DBCS(氏名１),4,1)</f>
        <v/>
      </c>
      <c r="T16" s="441"/>
      <c r="U16" s="441" t="str">
        <f>MID(DBCS(氏名１),5,1)</f>
        <v/>
      </c>
      <c r="V16" s="441"/>
      <c r="W16" s="441" t="str">
        <f>MID(DBCS(氏名１),6,1)</f>
        <v/>
      </c>
      <c r="X16" s="441"/>
      <c r="Y16" s="441" t="str">
        <f>MID(DBCS(氏名１),7,1)</f>
        <v/>
      </c>
      <c r="Z16" s="441"/>
      <c r="AA16" s="441" t="str">
        <f>MID(DBCS(氏名１),8,1)</f>
        <v/>
      </c>
      <c r="AB16" s="441"/>
      <c r="AC16" s="441" t="str">
        <f>MID(DBCS(氏名１),9,1)</f>
        <v/>
      </c>
      <c r="AD16" s="441"/>
      <c r="AE16" s="441" t="str">
        <f>MID(DBCS(氏名１),10,1)</f>
        <v/>
      </c>
      <c r="AF16" s="441"/>
      <c r="AG16" s="381" t="str">
        <f>MID(DBCS(氏名１),11,1)</f>
        <v/>
      </c>
      <c r="AH16" s="381"/>
      <c r="AI16" s="381" t="str">
        <f>MID(DBCS(氏名１),12,1)</f>
        <v/>
      </c>
      <c r="AJ16" s="381"/>
      <c r="AK16" s="381" t="str">
        <f>MID(DBCS(氏名１),13,1)</f>
        <v/>
      </c>
      <c r="AL16" s="381"/>
      <c r="AM16" s="381" t="str">
        <f>MID(DBCS(氏名１),14,1)</f>
        <v/>
      </c>
      <c r="AN16" s="381"/>
      <c r="AO16" s="381" t="str">
        <f>MID(DBCS(氏名１),15,1)</f>
        <v/>
      </c>
      <c r="AP16" s="381"/>
      <c r="AQ16" s="381" t="str">
        <f>MID(DBCS(氏名１),16,1)</f>
        <v/>
      </c>
      <c r="AR16" s="381"/>
      <c r="AS16" s="381" t="str">
        <f>MID(DBCS(氏名１),17,1)</f>
        <v/>
      </c>
      <c r="AT16" s="381"/>
      <c r="AU16" s="381" t="str">
        <f>MID(DBCS(氏名１),18,1)</f>
        <v/>
      </c>
      <c r="AV16" s="381"/>
      <c r="AW16" s="381" t="str">
        <f>MID(DBCS(氏名１),19,1)</f>
        <v/>
      </c>
      <c r="AX16" s="381"/>
      <c r="AY16" s="381" t="str">
        <f>MID(DBCS(氏名１),20,1)</f>
        <v/>
      </c>
      <c r="AZ16" s="457"/>
      <c r="BA16" s="83"/>
      <c r="BB16" s="83"/>
      <c r="BC16" s="83"/>
      <c r="BD16" s="83"/>
      <c r="BE16" s="83"/>
      <c r="BF16" s="83"/>
      <c r="BG16" s="83"/>
      <c r="BH16" s="83"/>
      <c r="BI16" s="83"/>
      <c r="BJ16" s="83"/>
      <c r="BK16" s="83"/>
      <c r="BL16" s="83"/>
      <c r="BM16" s="83"/>
      <c r="BN16" s="83"/>
      <c r="BO16" s="83"/>
      <c r="BP16" s="83"/>
    </row>
    <row r="17" spans="1:70" s="38" customFormat="1" ht="30" customHeight="1" thickTop="1" thickBot="1" x14ac:dyDescent="0.2">
      <c r="B17" s="83"/>
      <c r="C17" s="83"/>
      <c r="D17" s="83"/>
      <c r="E17" s="81"/>
      <c r="F17" s="149"/>
      <c r="G17" s="376"/>
      <c r="H17" s="377"/>
      <c r="I17" s="383"/>
      <c r="J17" s="377"/>
      <c r="K17" s="498"/>
      <c r="L17" s="499"/>
      <c r="M17" s="460" t="str">
        <f>MID(DBCS(氏名１),21,1)</f>
        <v/>
      </c>
      <c r="N17" s="454"/>
      <c r="O17" s="454" t="str">
        <f>MID(DBCS(氏名１),22,1)</f>
        <v/>
      </c>
      <c r="P17" s="454"/>
      <c r="Q17" s="454" t="str">
        <f>MID(DBCS(氏名１),23,1)</f>
        <v/>
      </c>
      <c r="R17" s="454"/>
      <c r="S17" s="454" t="str">
        <f>MID(DBCS(氏名１),24,1)</f>
        <v/>
      </c>
      <c r="T17" s="454"/>
      <c r="U17" s="454" t="str">
        <f>MID(DBCS(氏名１),25,1)</f>
        <v/>
      </c>
      <c r="V17" s="454"/>
      <c r="W17" s="454" t="str">
        <f>MID(DBCS(氏名１),26,1)</f>
        <v/>
      </c>
      <c r="X17" s="454"/>
      <c r="Y17" s="454" t="str">
        <f>MID(DBCS(氏名１),27,1)</f>
        <v/>
      </c>
      <c r="Z17" s="454"/>
      <c r="AA17" s="454" t="str">
        <f>MID(DBCS(氏名１),28,1)</f>
        <v/>
      </c>
      <c r="AB17" s="454"/>
      <c r="AC17" s="454" t="str">
        <f>MID(DBCS(氏名１),29,1)</f>
        <v/>
      </c>
      <c r="AD17" s="454"/>
      <c r="AE17" s="454" t="str">
        <f>MID(DBCS(氏名１),30,1)</f>
        <v/>
      </c>
      <c r="AF17" s="527"/>
      <c r="AG17" s="529" t="s">
        <v>44</v>
      </c>
      <c r="AH17" s="530"/>
      <c r="AI17" s="530"/>
      <c r="AJ17" s="530"/>
      <c r="AK17" s="530"/>
      <c r="AL17" s="530"/>
      <c r="AM17" s="530"/>
      <c r="AN17" s="530"/>
      <c r="AO17" s="458" t="str">
        <f>IF(ISBLANK(生年月日),"",生年月日)</f>
        <v/>
      </c>
      <c r="AP17" s="458"/>
      <c r="AQ17" s="458"/>
      <c r="AR17" s="458"/>
      <c r="AS17" s="458"/>
      <c r="AT17" s="458"/>
      <c r="AU17" s="458"/>
      <c r="AV17" s="458"/>
      <c r="AW17" s="458"/>
      <c r="AX17" s="458"/>
      <c r="AY17" s="458"/>
      <c r="AZ17" s="458"/>
      <c r="BA17" s="83"/>
      <c r="BB17" s="83"/>
      <c r="BC17" s="83"/>
      <c r="BD17" s="83"/>
      <c r="BE17" s="83"/>
      <c r="BF17" s="83"/>
      <c r="BG17" s="83"/>
      <c r="BH17" s="83"/>
      <c r="BI17" s="83"/>
      <c r="BJ17" s="83"/>
      <c r="BK17" s="83"/>
      <c r="BL17" s="83"/>
      <c r="BM17" s="83"/>
      <c r="BN17" s="83"/>
      <c r="BO17" s="83"/>
      <c r="BP17" s="83"/>
    </row>
    <row r="18" spans="1:70" s="5" customFormat="1" ht="30" customHeight="1" thickTop="1" thickBot="1" x14ac:dyDescent="0.2">
      <c r="A18" s="34"/>
      <c r="B18" s="83"/>
      <c r="C18" s="83"/>
      <c r="D18" s="83"/>
      <c r="E18" s="81"/>
      <c r="F18" s="149"/>
      <c r="G18" s="378"/>
      <c r="H18" s="379"/>
      <c r="I18" s="384"/>
      <c r="J18" s="379"/>
      <c r="K18" s="421" t="s">
        <v>38</v>
      </c>
      <c r="L18" s="420"/>
      <c r="M18" s="399" t="str">
        <f>MID(DBCS(氏名２),1,1)</f>
        <v/>
      </c>
      <c r="N18" s="400"/>
      <c r="O18" s="400" t="str">
        <f>MID(DBCS(氏名２),2,1)</f>
        <v/>
      </c>
      <c r="P18" s="400"/>
      <c r="Q18" s="400" t="str">
        <f>MID(DBCS(氏名２),3,1)</f>
        <v/>
      </c>
      <c r="R18" s="400"/>
      <c r="S18" s="400" t="str">
        <f>MID(DBCS(氏名２),4,1)</f>
        <v/>
      </c>
      <c r="T18" s="400"/>
      <c r="U18" s="400" t="str">
        <f>MID(DBCS(氏名２),5,1)</f>
        <v/>
      </c>
      <c r="V18" s="400"/>
      <c r="W18" s="400" t="str">
        <f>MID(DBCS(氏名２),6,1)</f>
        <v/>
      </c>
      <c r="X18" s="400"/>
      <c r="Y18" s="400" t="str">
        <f>MID(DBCS(氏名２),7,1)</f>
        <v/>
      </c>
      <c r="Z18" s="400"/>
      <c r="AA18" s="400" t="str">
        <f>MID(DBCS(氏名２),8,1)</f>
        <v/>
      </c>
      <c r="AB18" s="400"/>
      <c r="AC18" s="400" t="str">
        <f>MID(DBCS(氏名２),9,1)</f>
        <v/>
      </c>
      <c r="AD18" s="400"/>
      <c r="AE18" s="400" t="str">
        <f>MID(DBCS(氏名２),10,1)</f>
        <v/>
      </c>
      <c r="AF18" s="400"/>
      <c r="AG18" s="380" t="str">
        <f>MID(DBCS(氏名２),11,1)</f>
        <v/>
      </c>
      <c r="AH18" s="380"/>
      <c r="AI18" s="380" t="str">
        <f>MID(DBCS(氏名２),12,1)</f>
        <v/>
      </c>
      <c r="AJ18" s="380"/>
      <c r="AK18" s="380" t="str">
        <f>MID(DBCS(氏名２),13,1)</f>
        <v/>
      </c>
      <c r="AL18" s="380"/>
      <c r="AM18" s="380" t="str">
        <f>MID(DBCS(氏名２),14,1)</f>
        <v/>
      </c>
      <c r="AN18" s="380"/>
      <c r="AO18" s="380" t="str">
        <f>MID(DBCS(氏名２),15,1)</f>
        <v/>
      </c>
      <c r="AP18" s="380"/>
      <c r="AQ18" s="380" t="str">
        <f>MID(DBCS(氏名２),16,1)</f>
        <v/>
      </c>
      <c r="AR18" s="380"/>
      <c r="AS18" s="380" t="str">
        <f>MID(DBCS(氏名２),17,1)</f>
        <v/>
      </c>
      <c r="AT18" s="380"/>
      <c r="AU18" s="380" t="str">
        <f>MID(DBCS(氏名２),18,1)</f>
        <v/>
      </c>
      <c r="AV18" s="380"/>
      <c r="AW18" s="380" t="str">
        <f>MID(DBCS(氏名２),19,1)</f>
        <v/>
      </c>
      <c r="AX18" s="380"/>
      <c r="AY18" s="380" t="str">
        <f>MID(DBCS(氏名２),20,1)</f>
        <v/>
      </c>
      <c r="AZ18" s="418"/>
      <c r="BA18" s="83"/>
      <c r="BB18" s="83"/>
      <c r="BC18" s="407"/>
      <c r="BD18" s="407"/>
      <c r="BE18" s="407"/>
      <c r="BF18" s="407"/>
      <c r="BG18" s="407"/>
      <c r="BH18" s="407"/>
      <c r="BI18" s="407"/>
      <c r="BJ18" s="407"/>
      <c r="BK18" s="407"/>
      <c r="BL18" s="407"/>
      <c r="BM18" s="407"/>
      <c r="BN18" s="407"/>
      <c r="BO18" s="407"/>
      <c r="BP18" s="407"/>
      <c r="BQ18" s="407"/>
      <c r="BR18" s="407"/>
    </row>
    <row r="19" spans="1:70" s="83" customFormat="1" ht="9.9499999999999993" customHeight="1" thickTop="1" thickBot="1" x14ac:dyDescent="0.2">
      <c r="E19" s="81"/>
      <c r="F19" s="149"/>
      <c r="G19" s="43"/>
      <c r="H19" s="43"/>
      <c r="I19" s="43"/>
      <c r="J19" s="43"/>
      <c r="K19" s="81"/>
      <c r="L19" s="81"/>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row>
    <row r="20" spans="1:70" s="40" customFormat="1" ht="15" customHeight="1" thickTop="1" x14ac:dyDescent="0.15">
      <c r="B20" s="83"/>
      <c r="C20" s="83"/>
      <c r="D20" s="83"/>
      <c r="E20" s="81"/>
      <c r="F20" s="149"/>
      <c r="G20" s="43"/>
      <c r="H20" s="43"/>
      <c r="I20" s="43"/>
      <c r="J20" s="46"/>
      <c r="K20" s="94"/>
      <c r="L20" s="94"/>
      <c r="M20" s="44"/>
      <c r="N20" s="44"/>
      <c r="O20" s="44"/>
      <c r="P20" s="44"/>
      <c r="Q20" s="44"/>
      <c r="R20" s="44"/>
      <c r="S20" s="44"/>
      <c r="T20" s="44"/>
      <c r="U20" s="44"/>
      <c r="V20" s="44"/>
      <c r="W20" s="44"/>
      <c r="X20" s="44"/>
      <c r="Y20" s="45"/>
      <c r="Z20" s="45"/>
      <c r="AA20" s="44"/>
      <c r="AB20" s="44"/>
      <c r="AC20" s="44"/>
      <c r="AD20" s="44"/>
      <c r="AE20" s="44"/>
      <c r="AF20" s="44"/>
      <c r="AG20" s="44"/>
      <c r="AH20" s="44"/>
      <c r="AI20" s="44"/>
      <c r="AJ20" s="44"/>
      <c r="AK20" s="44"/>
      <c r="AL20" s="44"/>
      <c r="AM20" s="44"/>
      <c r="AN20" s="44"/>
      <c r="AO20" s="44"/>
      <c r="AP20" s="423" t="s">
        <v>100</v>
      </c>
      <c r="AQ20" s="424"/>
      <c r="AR20" s="424"/>
      <c r="AS20" s="424"/>
      <c r="AT20" s="424"/>
      <c r="AU20" s="424"/>
      <c r="AV20" s="424"/>
      <c r="AW20" s="424"/>
      <c r="AX20" s="424"/>
      <c r="AY20" s="425"/>
      <c r="AZ20" s="44"/>
      <c r="BA20" s="83"/>
      <c r="BB20" s="83"/>
      <c r="BC20" s="83"/>
      <c r="BD20" s="83"/>
      <c r="BE20" s="83"/>
      <c r="BF20" s="83"/>
      <c r="BG20" s="83"/>
      <c r="BH20" s="83"/>
      <c r="BI20" s="83"/>
      <c r="BJ20" s="83"/>
      <c r="BK20" s="83"/>
      <c r="BL20" s="83"/>
      <c r="BM20" s="83"/>
      <c r="BN20" s="83"/>
      <c r="BO20" s="83"/>
      <c r="BP20" s="83"/>
    </row>
    <row r="21" spans="1:70" s="40" customFormat="1" ht="20.100000000000001" customHeight="1" x14ac:dyDescent="0.15">
      <c r="B21" s="83"/>
      <c r="C21" s="83"/>
      <c r="D21" s="83"/>
      <c r="E21" s="81"/>
      <c r="F21" s="149"/>
      <c r="G21" s="60" t="s">
        <v>40</v>
      </c>
      <c r="H21" s="43"/>
      <c r="I21" s="43"/>
      <c r="J21" s="46"/>
      <c r="K21" s="94"/>
      <c r="L21" s="94"/>
      <c r="M21" s="44"/>
      <c r="N21" s="44"/>
      <c r="O21" s="44"/>
      <c r="P21" s="44"/>
      <c r="Q21" s="44"/>
      <c r="R21" s="44"/>
      <c r="S21" s="44"/>
      <c r="T21" s="44"/>
      <c r="U21" s="44"/>
      <c r="V21" s="44"/>
      <c r="W21" s="44"/>
      <c r="X21" s="44"/>
      <c r="Y21" s="45"/>
      <c r="Z21" s="45"/>
      <c r="AA21" s="44"/>
      <c r="AB21" s="44"/>
      <c r="AC21" s="44"/>
      <c r="AD21" s="44"/>
      <c r="AE21" s="44"/>
      <c r="AF21" s="44"/>
      <c r="AG21" s="44"/>
      <c r="AH21" s="44"/>
      <c r="AI21" s="44"/>
      <c r="AJ21" s="44"/>
      <c r="AK21" s="44"/>
      <c r="AL21" s="44"/>
      <c r="AM21" s="44"/>
      <c r="AN21" s="44"/>
      <c r="AO21" s="44"/>
      <c r="AP21" s="426"/>
      <c r="AQ21" s="427"/>
      <c r="AR21" s="427"/>
      <c r="AS21" s="427"/>
      <c r="AT21" s="427"/>
      <c r="AU21" s="427"/>
      <c r="AV21" s="427"/>
      <c r="AW21" s="427"/>
      <c r="AX21" s="427"/>
      <c r="AY21" s="428"/>
      <c r="AZ21" s="44"/>
      <c r="BA21" s="83"/>
      <c r="BB21" s="83"/>
      <c r="BC21" s="83"/>
      <c r="BD21" s="83"/>
      <c r="BE21" s="83"/>
      <c r="BF21" s="83"/>
      <c r="BG21" s="83"/>
      <c r="BH21" s="83"/>
      <c r="BI21" s="83"/>
      <c r="BJ21" s="83"/>
      <c r="BK21" s="83"/>
      <c r="BL21" s="83"/>
      <c r="BM21" s="83"/>
      <c r="BN21" s="83"/>
      <c r="BO21" s="83"/>
      <c r="BP21" s="83"/>
    </row>
    <row r="22" spans="1:70" s="40" customFormat="1" ht="9.9499999999999993" customHeight="1" thickBot="1" x14ac:dyDescent="0.2">
      <c r="B22" s="463" t="s">
        <v>93</v>
      </c>
      <c r="C22" s="464"/>
      <c r="D22" s="83"/>
      <c r="E22" s="81"/>
      <c r="F22" s="149"/>
      <c r="G22" s="48"/>
      <c r="H22" s="43"/>
      <c r="I22" s="43"/>
      <c r="J22" s="46"/>
      <c r="K22" s="94"/>
      <c r="L22" s="94"/>
      <c r="M22" s="44"/>
      <c r="N22" s="44"/>
      <c r="O22" s="44"/>
      <c r="P22" s="44"/>
      <c r="Q22" s="44"/>
      <c r="R22" s="44"/>
      <c r="S22" s="44"/>
      <c r="T22" s="44"/>
      <c r="U22" s="44"/>
      <c r="V22" s="44"/>
      <c r="W22" s="44"/>
      <c r="X22" s="44"/>
      <c r="Y22" s="45"/>
      <c r="Z22" s="45"/>
      <c r="AA22" s="44"/>
      <c r="AB22" s="44"/>
      <c r="AC22" s="44"/>
      <c r="AD22" s="44"/>
      <c r="AE22" s="44"/>
      <c r="AF22" s="44"/>
      <c r="AG22" s="44"/>
      <c r="AH22" s="44"/>
      <c r="AI22" s="44"/>
      <c r="AJ22" s="44"/>
      <c r="AK22" s="44"/>
      <c r="AL22" s="44"/>
      <c r="AM22" s="44"/>
      <c r="AN22" s="44"/>
      <c r="AO22" s="44"/>
      <c r="AP22" s="426"/>
      <c r="AQ22" s="427"/>
      <c r="AR22" s="427"/>
      <c r="AS22" s="427"/>
      <c r="AT22" s="427"/>
      <c r="AU22" s="427"/>
      <c r="AV22" s="427"/>
      <c r="AW22" s="427"/>
      <c r="AX22" s="427"/>
      <c r="AY22" s="428"/>
      <c r="AZ22" s="44"/>
      <c r="BA22" s="83"/>
      <c r="BB22" s="83"/>
      <c r="BC22" s="83"/>
      <c r="BD22" s="83"/>
      <c r="BE22" s="83"/>
      <c r="BF22" s="83"/>
      <c r="BG22" s="83"/>
      <c r="BH22" s="83"/>
      <c r="BI22" s="83"/>
      <c r="BJ22" s="83"/>
      <c r="BK22" s="83"/>
      <c r="BL22" s="83"/>
      <c r="BM22" s="83"/>
      <c r="BN22" s="83"/>
      <c r="BO22" s="83"/>
      <c r="BP22" s="83"/>
    </row>
    <row r="23" spans="1:70" s="40" customFormat="1" ht="30" customHeight="1" thickTop="1" x14ac:dyDescent="0.15">
      <c r="B23" s="470" t="s">
        <v>95</v>
      </c>
      <c r="C23" s="471"/>
      <c r="D23" s="83"/>
      <c r="E23" s="81"/>
      <c r="F23" s="149"/>
      <c r="G23" s="531" t="s">
        <v>35</v>
      </c>
      <c r="H23" s="532"/>
      <c r="I23" s="532"/>
      <c r="J23" s="532"/>
      <c r="K23" s="532"/>
      <c r="L23" s="497"/>
      <c r="M23" s="509" t="str">
        <f>IF(ISBLANK(代表者職名),"",代表者職名)</f>
        <v/>
      </c>
      <c r="N23" s="510"/>
      <c r="O23" s="510"/>
      <c r="P23" s="510"/>
      <c r="Q23" s="510"/>
      <c r="R23" s="510"/>
      <c r="S23" s="510"/>
      <c r="T23" s="510"/>
      <c r="U23" s="510"/>
      <c r="V23" s="510"/>
      <c r="W23" s="510"/>
      <c r="X23" s="510"/>
      <c r="Y23" s="510"/>
      <c r="Z23" s="510"/>
      <c r="AA23" s="510"/>
      <c r="AB23" s="510"/>
      <c r="AC23" s="510"/>
      <c r="AD23" s="510"/>
      <c r="AE23" s="510"/>
      <c r="AF23" s="510"/>
      <c r="AG23" s="510"/>
      <c r="AH23" s="510"/>
      <c r="AI23" s="510"/>
      <c r="AJ23" s="510"/>
      <c r="AK23" s="510"/>
      <c r="AL23" s="510"/>
      <c r="AM23" s="510"/>
      <c r="AN23" s="511"/>
      <c r="AO23" s="102"/>
      <c r="AP23" s="426"/>
      <c r="AQ23" s="427"/>
      <c r="AR23" s="427"/>
      <c r="AS23" s="427"/>
      <c r="AT23" s="427"/>
      <c r="AU23" s="427"/>
      <c r="AV23" s="427"/>
      <c r="AW23" s="427"/>
      <c r="AX23" s="427"/>
      <c r="AY23" s="428"/>
      <c r="AZ23" s="102"/>
      <c r="BA23" s="83"/>
      <c r="BB23" s="83"/>
      <c r="BC23" s="83"/>
      <c r="BD23" s="83"/>
      <c r="BE23" s="83"/>
      <c r="BF23" s="83"/>
      <c r="BG23" s="83"/>
      <c r="BH23" s="83"/>
      <c r="BI23" s="83"/>
      <c r="BJ23" s="83"/>
      <c r="BK23" s="83"/>
      <c r="BL23" s="83"/>
      <c r="BM23" s="83"/>
      <c r="BN23" s="83"/>
      <c r="BO23" s="83"/>
      <c r="BP23" s="83"/>
    </row>
    <row r="24" spans="1:70" s="40" customFormat="1" ht="30" customHeight="1" x14ac:dyDescent="0.15">
      <c r="B24" s="83"/>
      <c r="C24" s="83"/>
      <c r="D24" s="83"/>
      <c r="E24" s="81"/>
      <c r="F24" s="149"/>
      <c r="G24" s="533"/>
      <c r="H24" s="534"/>
      <c r="I24" s="534"/>
      <c r="J24" s="534"/>
      <c r="K24" s="534"/>
      <c r="L24" s="499"/>
      <c r="M24" s="512" t="str">
        <f>IF(ISBLANK(代表者氏名),"",代表者氏名)</f>
        <v/>
      </c>
      <c r="N24" s="513"/>
      <c r="O24" s="513"/>
      <c r="P24" s="513"/>
      <c r="Q24" s="513"/>
      <c r="R24" s="513"/>
      <c r="S24" s="513"/>
      <c r="T24" s="513"/>
      <c r="U24" s="513"/>
      <c r="V24" s="513"/>
      <c r="W24" s="513"/>
      <c r="X24" s="513"/>
      <c r="Y24" s="513"/>
      <c r="Z24" s="513"/>
      <c r="AA24" s="513"/>
      <c r="AB24" s="513"/>
      <c r="AC24" s="513"/>
      <c r="AD24" s="513"/>
      <c r="AE24" s="513"/>
      <c r="AF24" s="513"/>
      <c r="AG24" s="513"/>
      <c r="AH24" s="513"/>
      <c r="AI24" s="513"/>
      <c r="AJ24" s="513"/>
      <c r="AK24" s="513"/>
      <c r="AL24" s="513"/>
      <c r="AM24" s="513"/>
      <c r="AN24" s="514"/>
      <c r="AO24" s="102"/>
      <c r="AP24" s="426"/>
      <c r="AQ24" s="427"/>
      <c r="AR24" s="427"/>
      <c r="AS24" s="427"/>
      <c r="AT24" s="427"/>
      <c r="AU24" s="427"/>
      <c r="AV24" s="427"/>
      <c r="AW24" s="427"/>
      <c r="AX24" s="427"/>
      <c r="AY24" s="428"/>
      <c r="AZ24" s="102"/>
      <c r="BA24" s="83"/>
      <c r="BB24" s="83"/>
      <c r="BC24" s="83"/>
      <c r="BD24" s="83"/>
      <c r="BE24" s="83"/>
      <c r="BF24" s="83"/>
      <c r="BG24" s="83"/>
      <c r="BH24" s="83"/>
      <c r="BI24" s="83"/>
      <c r="BJ24" s="83"/>
      <c r="BK24" s="83"/>
      <c r="BL24" s="83"/>
      <c r="BM24" s="83"/>
      <c r="BN24" s="83"/>
      <c r="BO24" s="83"/>
      <c r="BP24" s="83"/>
    </row>
    <row r="25" spans="1:70" s="40" customFormat="1" ht="30" customHeight="1" thickBot="1" x14ac:dyDescent="0.2">
      <c r="B25" s="83"/>
      <c r="C25" s="83"/>
      <c r="D25" s="83"/>
      <c r="E25" s="81"/>
      <c r="F25" s="149"/>
      <c r="G25" s="419" t="s">
        <v>43</v>
      </c>
      <c r="H25" s="422"/>
      <c r="I25" s="422"/>
      <c r="J25" s="422"/>
      <c r="K25" s="422"/>
      <c r="L25" s="420"/>
      <c r="M25" s="99" t="str">
        <f t="shared" ref="M25:AN25" si="2">MID(ASC(代表者フリガナ),COLUMN()-12,1)</f>
        <v/>
      </c>
      <c r="N25" s="100" t="str">
        <f t="shared" si="2"/>
        <v/>
      </c>
      <c r="O25" s="100" t="str">
        <f t="shared" si="2"/>
        <v/>
      </c>
      <c r="P25" s="100" t="str">
        <f t="shared" si="2"/>
        <v/>
      </c>
      <c r="Q25" s="100" t="str">
        <f t="shared" si="2"/>
        <v/>
      </c>
      <c r="R25" s="100" t="str">
        <f t="shared" si="2"/>
        <v/>
      </c>
      <c r="S25" s="100" t="str">
        <f t="shared" si="2"/>
        <v/>
      </c>
      <c r="T25" s="100" t="str">
        <f t="shared" si="2"/>
        <v/>
      </c>
      <c r="U25" s="100" t="str">
        <f t="shared" si="2"/>
        <v/>
      </c>
      <c r="V25" s="100" t="str">
        <f t="shared" si="2"/>
        <v/>
      </c>
      <c r="W25" s="100" t="str">
        <f t="shared" si="2"/>
        <v/>
      </c>
      <c r="X25" s="100" t="str">
        <f t="shared" si="2"/>
        <v/>
      </c>
      <c r="Y25" s="100" t="str">
        <f t="shared" si="2"/>
        <v/>
      </c>
      <c r="Z25" s="100" t="str">
        <f t="shared" si="2"/>
        <v/>
      </c>
      <c r="AA25" s="100" t="str">
        <f t="shared" si="2"/>
        <v/>
      </c>
      <c r="AB25" s="100" t="str">
        <f t="shared" si="2"/>
        <v/>
      </c>
      <c r="AC25" s="100" t="str">
        <f t="shared" si="2"/>
        <v/>
      </c>
      <c r="AD25" s="100" t="str">
        <f t="shared" si="2"/>
        <v/>
      </c>
      <c r="AE25" s="100" t="str">
        <f t="shared" si="2"/>
        <v/>
      </c>
      <c r="AF25" s="100" t="str">
        <f t="shared" si="2"/>
        <v/>
      </c>
      <c r="AG25" s="100" t="str">
        <f t="shared" si="2"/>
        <v/>
      </c>
      <c r="AH25" s="100" t="str">
        <f t="shared" si="2"/>
        <v/>
      </c>
      <c r="AI25" s="100" t="str">
        <f t="shared" si="2"/>
        <v/>
      </c>
      <c r="AJ25" s="100" t="str">
        <f t="shared" si="2"/>
        <v/>
      </c>
      <c r="AK25" s="100" t="str">
        <f t="shared" si="2"/>
        <v/>
      </c>
      <c r="AL25" s="100" t="str">
        <f t="shared" si="2"/>
        <v/>
      </c>
      <c r="AM25" s="100" t="str">
        <f t="shared" si="2"/>
        <v/>
      </c>
      <c r="AN25" s="101" t="str">
        <f t="shared" si="2"/>
        <v/>
      </c>
      <c r="AO25" s="45" t="str">
        <f>MID(ASC(PHONETIC(代表者フリガナ)),29,1)</f>
        <v/>
      </c>
      <c r="AP25" s="429" t="s">
        <v>101</v>
      </c>
      <c r="AQ25" s="427"/>
      <c r="AR25" s="427"/>
      <c r="AS25" s="427"/>
      <c r="AT25" s="427"/>
      <c r="AU25" s="427"/>
      <c r="AV25" s="427"/>
      <c r="AW25" s="427"/>
      <c r="AX25" s="427"/>
      <c r="AY25" s="428"/>
      <c r="AZ25" s="45" t="str">
        <f>MID(ASC(PHONETIC(代表者フリガナ)),40,1)</f>
        <v/>
      </c>
      <c r="BA25" s="83"/>
      <c r="BB25" s="83"/>
      <c r="BC25" s="407"/>
      <c r="BD25" s="407"/>
      <c r="BE25" s="407"/>
      <c r="BF25" s="407"/>
      <c r="BG25" s="407"/>
      <c r="BH25" s="407"/>
      <c r="BI25" s="407"/>
      <c r="BJ25" s="407"/>
      <c r="BK25" s="407"/>
      <c r="BL25" s="407"/>
      <c r="BM25" s="407"/>
      <c r="BN25" s="407"/>
      <c r="BO25" s="407"/>
      <c r="BP25" s="407"/>
      <c r="BQ25" s="407"/>
      <c r="BR25" s="407"/>
    </row>
    <row r="26" spans="1:70" s="110" customFormat="1" ht="15" customHeight="1" thickTop="1" x14ac:dyDescent="0.15">
      <c r="E26" s="114"/>
      <c r="F26" s="149"/>
      <c r="G26" s="114"/>
      <c r="H26" s="114"/>
      <c r="I26" s="114"/>
      <c r="J26" s="114"/>
      <c r="K26" s="114"/>
      <c r="L26" s="114"/>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26"/>
      <c r="AQ26" s="427"/>
      <c r="AR26" s="427"/>
      <c r="AS26" s="427"/>
      <c r="AT26" s="427"/>
      <c r="AU26" s="427"/>
      <c r="AV26" s="427"/>
      <c r="AW26" s="427"/>
      <c r="AX26" s="427"/>
      <c r="AY26" s="428"/>
      <c r="AZ26" s="45"/>
    </row>
    <row r="27" spans="1:70" s="83" customFormat="1" ht="30" customHeight="1" x14ac:dyDescent="0.15">
      <c r="E27" s="81"/>
      <c r="F27" s="149"/>
      <c r="G27" s="81"/>
      <c r="H27" s="81"/>
      <c r="I27" s="81"/>
      <c r="J27" s="81"/>
      <c r="K27" s="81"/>
      <c r="L27" s="81"/>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26"/>
      <c r="AQ27" s="427"/>
      <c r="AR27" s="427"/>
      <c r="AS27" s="427"/>
      <c r="AT27" s="427"/>
      <c r="AU27" s="427"/>
      <c r="AV27" s="427"/>
      <c r="AW27" s="427"/>
      <c r="AX27" s="427"/>
      <c r="AY27" s="428"/>
      <c r="AZ27" s="45"/>
    </row>
    <row r="28" spans="1:70" s="40" customFormat="1" ht="20.100000000000001" customHeight="1" x14ac:dyDescent="0.15">
      <c r="B28" s="83"/>
      <c r="C28" s="83"/>
      <c r="D28" s="83"/>
      <c r="E28" s="81"/>
      <c r="F28" s="149"/>
      <c r="G28" s="60" t="s">
        <v>45</v>
      </c>
      <c r="H28" s="43"/>
      <c r="I28" s="43"/>
      <c r="J28" s="46"/>
      <c r="K28" s="94"/>
      <c r="L28" s="94"/>
      <c r="M28" s="44"/>
      <c r="N28" s="44"/>
      <c r="O28" s="44"/>
      <c r="P28" s="44"/>
      <c r="Q28" s="44"/>
      <c r="R28" s="44"/>
      <c r="S28" s="44"/>
      <c r="T28" s="44"/>
      <c r="U28" s="44"/>
      <c r="V28" s="44"/>
      <c r="W28" s="44"/>
      <c r="X28" s="44"/>
      <c r="Y28" s="45"/>
      <c r="Z28" s="45"/>
      <c r="AA28" s="44"/>
      <c r="AB28" s="44"/>
      <c r="AC28" s="44"/>
      <c r="AD28" s="44"/>
      <c r="AE28" s="44"/>
      <c r="AF28" s="44"/>
      <c r="AG28" s="44"/>
      <c r="AH28" s="44"/>
      <c r="AI28" s="44"/>
      <c r="AJ28" s="44"/>
      <c r="AK28" s="44"/>
      <c r="AL28" s="44"/>
      <c r="AM28" s="44"/>
      <c r="AN28" s="44"/>
      <c r="AO28" s="44"/>
      <c r="AP28" s="426"/>
      <c r="AQ28" s="427"/>
      <c r="AR28" s="427"/>
      <c r="AS28" s="427"/>
      <c r="AT28" s="427"/>
      <c r="AU28" s="427"/>
      <c r="AV28" s="427"/>
      <c r="AW28" s="427"/>
      <c r="AX28" s="427"/>
      <c r="AY28" s="428"/>
      <c r="AZ28" s="44"/>
      <c r="BA28" s="83"/>
      <c r="BB28" s="83"/>
      <c r="BC28" s="83"/>
      <c r="BD28" s="83"/>
      <c r="BE28" s="83"/>
      <c r="BF28" s="83"/>
      <c r="BG28" s="83"/>
      <c r="BH28" s="83"/>
      <c r="BI28" s="83"/>
      <c r="BJ28" s="83"/>
      <c r="BK28" s="83"/>
      <c r="BL28" s="83"/>
      <c r="BM28" s="83"/>
      <c r="BN28" s="83"/>
      <c r="BO28" s="83"/>
      <c r="BP28" s="83"/>
    </row>
    <row r="29" spans="1:70" s="40" customFormat="1" ht="9.9499999999999993" customHeight="1" thickBot="1" x14ac:dyDescent="0.2">
      <c r="B29" s="463" t="s">
        <v>93</v>
      </c>
      <c r="C29" s="464"/>
      <c r="D29" s="83"/>
      <c r="E29" s="81"/>
      <c r="F29" s="149"/>
      <c r="G29" s="43"/>
      <c r="H29" s="43"/>
      <c r="I29" s="43"/>
      <c r="J29" s="46"/>
      <c r="K29" s="94"/>
      <c r="L29" s="94"/>
      <c r="M29" s="44"/>
      <c r="N29" s="44"/>
      <c r="O29" s="44"/>
      <c r="P29" s="44"/>
      <c r="Q29" s="44"/>
      <c r="R29" s="44"/>
      <c r="S29" s="44"/>
      <c r="T29" s="44"/>
      <c r="U29" s="44"/>
      <c r="V29" s="44"/>
      <c r="W29" s="44"/>
      <c r="X29" s="44"/>
      <c r="Y29" s="45"/>
      <c r="Z29" s="45"/>
      <c r="AA29" s="44"/>
      <c r="AB29" s="44"/>
      <c r="AC29" s="44"/>
      <c r="AD29" s="44"/>
      <c r="AE29" s="44"/>
      <c r="AF29" s="44"/>
      <c r="AG29" s="44"/>
      <c r="AH29" s="44"/>
      <c r="AI29" s="44"/>
      <c r="AJ29" s="44"/>
      <c r="AK29" s="44"/>
      <c r="AL29" s="44"/>
      <c r="AM29" s="44"/>
      <c r="AN29" s="44"/>
      <c r="AO29" s="44"/>
      <c r="AP29" s="430"/>
      <c r="AQ29" s="431"/>
      <c r="AR29" s="431"/>
      <c r="AS29" s="431"/>
      <c r="AT29" s="431"/>
      <c r="AU29" s="431"/>
      <c r="AV29" s="431"/>
      <c r="AW29" s="431"/>
      <c r="AX29" s="431"/>
      <c r="AY29" s="432"/>
      <c r="AZ29" s="44"/>
      <c r="BA29" s="83"/>
      <c r="BB29" s="83"/>
      <c r="BC29" s="83"/>
      <c r="BD29" s="83"/>
      <c r="BE29" s="83"/>
      <c r="BF29" s="83"/>
      <c r="BG29" s="83"/>
      <c r="BH29" s="83"/>
      <c r="BI29" s="83"/>
      <c r="BJ29" s="83"/>
      <c r="BK29" s="83"/>
      <c r="BL29" s="83"/>
      <c r="BM29" s="83"/>
      <c r="BN29" s="83"/>
      <c r="BO29" s="83"/>
      <c r="BP29" s="83"/>
    </row>
    <row r="30" spans="1:70" s="5" customFormat="1" ht="30" customHeight="1" thickTop="1" thickBot="1" x14ac:dyDescent="0.2">
      <c r="A30" s="54"/>
      <c r="B30" s="470" t="s">
        <v>96</v>
      </c>
      <c r="C30" s="471"/>
      <c r="D30" s="83"/>
      <c r="E30" s="7"/>
      <c r="F30" s="7"/>
      <c r="G30" s="489" t="s">
        <v>51</v>
      </c>
      <c r="H30" s="490"/>
      <c r="I30" s="490"/>
      <c r="J30" s="490"/>
      <c r="K30" s="490"/>
      <c r="L30" s="491"/>
      <c r="M30" s="135" t="str">
        <f>MID(SUBSTITUTE(SUBSTITUTE(SUBSTITUTE(SUBSTITUTE(郵便番号,"-",""),"－",""),"ｰ",""),"ー",""),1,1)</f>
        <v/>
      </c>
      <c r="N30" s="136" t="str">
        <f>MID(SUBSTITUTE(SUBSTITUTE(SUBSTITUTE(SUBSTITUTE(郵便番号,"-",""),"－",""),"ｰ",""),"ー",""),2,1)</f>
        <v/>
      </c>
      <c r="O30" s="136" t="str">
        <f>MID(SUBSTITUTE(SUBSTITUTE(SUBSTITUTE(SUBSTITUTE(郵便番号,"-",""),"－",""),"ｰ",""),"ー",""),3,1)</f>
        <v/>
      </c>
      <c r="P30" s="136" t="s">
        <v>2</v>
      </c>
      <c r="Q30" s="136" t="str">
        <f>MID(SUBSTITUTE(SUBSTITUTE(SUBSTITUTE(SUBSTITUTE(郵便番号,"-",""),"－",""),"ｰ",""),"ー",""),4,1)</f>
        <v/>
      </c>
      <c r="R30" s="136" t="str">
        <f>MID(SUBSTITUTE(SUBSTITUTE(SUBSTITUTE(SUBSTITUTE(郵便番号,"-",""),"－",""),"ｰ",""),"ー",""),5,1)</f>
        <v/>
      </c>
      <c r="S30" s="136" t="str">
        <f>MID(SUBSTITUTE(SUBSTITUTE(SUBSTITUTE(SUBSTITUTE(郵便番号,"-",""),"－",""),"ｰ",""),"ー",""),6,1)</f>
        <v/>
      </c>
      <c r="T30" s="137" t="str">
        <f>MID(SUBSTITUTE(SUBSTITUTE(SUBSTITUTE(SUBSTITUTE(郵便番号,"-",""),"－",""),"ｰ",""),"ー",""),7,1)</f>
        <v/>
      </c>
      <c r="U30" s="419" t="s">
        <v>53</v>
      </c>
      <c r="V30" s="420"/>
      <c r="W30" s="436" t="s">
        <v>70</v>
      </c>
      <c r="X30" s="437"/>
      <c r="Y30" s="437"/>
      <c r="Z30" s="437"/>
      <c r="AA30" s="437"/>
      <c r="AB30" s="437"/>
      <c r="AC30" s="437"/>
      <c r="AD30" s="437"/>
      <c r="AE30" s="438"/>
      <c r="AF30" s="421" t="s">
        <v>71</v>
      </c>
      <c r="AG30" s="422"/>
      <c r="AH30" s="422"/>
      <c r="AI30" s="420"/>
      <c r="AJ30" s="86"/>
      <c r="AK30" s="85"/>
      <c r="AL30" s="85"/>
      <c r="AM30" s="85"/>
      <c r="AN30" s="90"/>
      <c r="AO30" s="80"/>
      <c r="AP30" s="81"/>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row>
    <row r="31" spans="1:70" s="5" customFormat="1" ht="30" customHeight="1" thickTop="1" x14ac:dyDescent="0.15">
      <c r="A31" s="54"/>
      <c r="B31" s="83"/>
      <c r="C31" s="83"/>
      <c r="D31" s="83"/>
      <c r="E31" s="81"/>
      <c r="F31" s="149"/>
      <c r="G31" s="483" t="s">
        <v>47</v>
      </c>
      <c r="H31" s="484"/>
      <c r="I31" s="484"/>
      <c r="J31" s="484"/>
      <c r="K31" s="484"/>
      <c r="L31" s="484"/>
      <c r="M31" s="416" t="str">
        <f>IF(ISBLANK(都道府県),"",都道府県)</f>
        <v/>
      </c>
      <c r="N31" s="417"/>
      <c r="O31" s="417"/>
      <c r="P31" s="417"/>
      <c r="Q31" s="417"/>
      <c r="R31" s="417"/>
      <c r="S31" s="417"/>
      <c r="T31" s="528" t="str">
        <f>IF(ISBLANK(都道府県),"都道"&amp;CHAR(10)&amp;"府県","")</f>
        <v>都道
府県</v>
      </c>
      <c r="U31" s="528"/>
      <c r="V31" s="414" t="str">
        <f>IF(ISBLANK(区市町村),"",区市町村)</f>
        <v/>
      </c>
      <c r="W31" s="414"/>
      <c r="X31" s="414"/>
      <c r="Y31" s="414"/>
      <c r="Z31" s="414"/>
      <c r="AA31" s="414"/>
      <c r="AB31" s="414"/>
      <c r="AC31" s="414"/>
      <c r="AD31" s="414"/>
      <c r="AE31" s="414"/>
      <c r="AF31" s="414"/>
      <c r="AG31" s="414"/>
      <c r="AH31" s="414"/>
      <c r="AI31" s="414"/>
      <c r="AJ31" s="414"/>
      <c r="AK31" s="414"/>
      <c r="AL31" s="414"/>
      <c r="AM31" s="414"/>
      <c r="AN31" s="414"/>
      <c r="AO31" s="414"/>
      <c r="AP31" s="414"/>
      <c r="AQ31" s="414"/>
      <c r="AR31" s="414"/>
      <c r="AS31" s="414"/>
      <c r="AT31" s="414"/>
      <c r="AU31" s="414"/>
      <c r="AV31" s="414"/>
      <c r="AW31" s="414"/>
      <c r="AX31" s="414"/>
      <c r="AY31" s="414"/>
      <c r="AZ31" s="415"/>
      <c r="BA31" s="83"/>
      <c r="BB31" s="83"/>
      <c r="BC31" s="6"/>
      <c r="BD31" s="12"/>
      <c r="BE31" s="12"/>
      <c r="BF31" s="12"/>
      <c r="BG31" s="12"/>
      <c r="BH31" s="12"/>
      <c r="BI31" s="12"/>
      <c r="BJ31" s="12"/>
      <c r="BK31" s="12"/>
      <c r="BL31" s="12"/>
      <c r="BM31" s="12"/>
      <c r="BN31" s="12"/>
      <c r="BO31" s="12"/>
      <c r="BP31" s="10"/>
      <c r="BQ31" s="10"/>
    </row>
    <row r="32" spans="1:70" s="50" customFormat="1" ht="30" customHeight="1" x14ac:dyDescent="0.15">
      <c r="A32" s="54"/>
      <c r="B32" s="83"/>
      <c r="C32" s="83"/>
      <c r="D32" s="83"/>
      <c r="E32" s="81"/>
      <c r="F32" s="149"/>
      <c r="G32" s="485"/>
      <c r="H32" s="385"/>
      <c r="I32" s="385"/>
      <c r="J32" s="385"/>
      <c r="K32" s="385"/>
      <c r="L32" s="385"/>
      <c r="M32" s="433" t="str">
        <f>IF(ISBLANK(方書),"",方書)</f>
        <v/>
      </c>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c r="AN32" s="434"/>
      <c r="AO32" s="434"/>
      <c r="AP32" s="434"/>
      <c r="AQ32" s="434"/>
      <c r="AR32" s="434"/>
      <c r="AS32" s="434"/>
      <c r="AT32" s="434"/>
      <c r="AU32" s="434"/>
      <c r="AV32" s="434"/>
      <c r="AW32" s="434"/>
      <c r="AX32" s="434"/>
      <c r="AY32" s="434"/>
      <c r="AZ32" s="435"/>
      <c r="BA32" s="83"/>
      <c r="BB32" s="83"/>
      <c r="BC32" s="94"/>
      <c r="BD32" s="12"/>
      <c r="BE32" s="12"/>
      <c r="BF32" s="12"/>
      <c r="BG32" s="12"/>
      <c r="BH32" s="12"/>
      <c r="BI32" s="12"/>
      <c r="BJ32" s="12"/>
      <c r="BK32" s="12"/>
      <c r="BL32" s="12"/>
      <c r="BM32" s="12"/>
      <c r="BN32" s="12"/>
      <c r="BO32" s="12"/>
      <c r="BP32" s="10"/>
      <c r="BQ32" s="10"/>
    </row>
    <row r="33" spans="1:77" s="5" customFormat="1" ht="30" customHeight="1" x14ac:dyDescent="0.15">
      <c r="A33" s="54"/>
      <c r="B33" s="83"/>
      <c r="C33" s="83"/>
      <c r="D33" s="83"/>
      <c r="E33" s="81"/>
      <c r="F33" s="149"/>
      <c r="G33" s="483" t="s">
        <v>1</v>
      </c>
      <c r="H33" s="484"/>
      <c r="I33" s="484"/>
      <c r="J33" s="484"/>
      <c r="K33" s="484"/>
      <c r="L33" s="492"/>
      <c r="M33" s="103" t="str">
        <f t="shared" ref="M33:AZ33" si="3">MID(DBCS(区市町村フリガナ),COLUMN()-12,1)</f>
        <v/>
      </c>
      <c r="N33" s="104" t="str">
        <f t="shared" si="3"/>
        <v/>
      </c>
      <c r="O33" s="104" t="str">
        <f t="shared" si="3"/>
        <v/>
      </c>
      <c r="P33" s="104" t="str">
        <f t="shared" si="3"/>
        <v/>
      </c>
      <c r="Q33" s="104" t="str">
        <f t="shared" si="3"/>
        <v/>
      </c>
      <c r="R33" s="104" t="str">
        <f t="shared" si="3"/>
        <v/>
      </c>
      <c r="S33" s="104" t="str">
        <f t="shared" si="3"/>
        <v/>
      </c>
      <c r="T33" s="104" t="str">
        <f t="shared" si="3"/>
        <v/>
      </c>
      <c r="U33" s="104" t="str">
        <f t="shared" si="3"/>
        <v/>
      </c>
      <c r="V33" s="104" t="str">
        <f t="shared" si="3"/>
        <v/>
      </c>
      <c r="W33" s="104" t="str">
        <f t="shared" si="3"/>
        <v/>
      </c>
      <c r="X33" s="104" t="str">
        <f t="shared" si="3"/>
        <v/>
      </c>
      <c r="Y33" s="104" t="str">
        <f t="shared" si="3"/>
        <v/>
      </c>
      <c r="Z33" s="104" t="str">
        <f t="shared" si="3"/>
        <v/>
      </c>
      <c r="AA33" s="104" t="str">
        <f t="shared" si="3"/>
        <v/>
      </c>
      <c r="AB33" s="104" t="str">
        <f t="shared" si="3"/>
        <v/>
      </c>
      <c r="AC33" s="104" t="str">
        <f t="shared" si="3"/>
        <v/>
      </c>
      <c r="AD33" s="104" t="str">
        <f t="shared" si="3"/>
        <v/>
      </c>
      <c r="AE33" s="104" t="str">
        <f t="shared" si="3"/>
        <v/>
      </c>
      <c r="AF33" s="104" t="str">
        <f t="shared" si="3"/>
        <v/>
      </c>
      <c r="AG33" s="104" t="str">
        <f t="shared" si="3"/>
        <v/>
      </c>
      <c r="AH33" s="104" t="str">
        <f t="shared" si="3"/>
        <v/>
      </c>
      <c r="AI33" s="104" t="str">
        <f t="shared" si="3"/>
        <v/>
      </c>
      <c r="AJ33" s="104" t="str">
        <f t="shared" si="3"/>
        <v/>
      </c>
      <c r="AK33" s="104" t="str">
        <f t="shared" si="3"/>
        <v/>
      </c>
      <c r="AL33" s="104" t="str">
        <f t="shared" si="3"/>
        <v/>
      </c>
      <c r="AM33" s="104" t="str">
        <f t="shared" si="3"/>
        <v/>
      </c>
      <c r="AN33" s="104" t="str">
        <f t="shared" si="3"/>
        <v/>
      </c>
      <c r="AO33" s="104" t="str">
        <f t="shared" si="3"/>
        <v/>
      </c>
      <c r="AP33" s="104" t="str">
        <f t="shared" si="3"/>
        <v/>
      </c>
      <c r="AQ33" s="104" t="str">
        <f t="shared" si="3"/>
        <v/>
      </c>
      <c r="AR33" s="104" t="str">
        <f t="shared" si="3"/>
        <v/>
      </c>
      <c r="AS33" s="104" t="str">
        <f t="shared" si="3"/>
        <v/>
      </c>
      <c r="AT33" s="104" t="str">
        <f t="shared" si="3"/>
        <v/>
      </c>
      <c r="AU33" s="104" t="str">
        <f t="shared" si="3"/>
        <v/>
      </c>
      <c r="AV33" s="104" t="str">
        <f t="shared" si="3"/>
        <v/>
      </c>
      <c r="AW33" s="104" t="str">
        <f t="shared" si="3"/>
        <v/>
      </c>
      <c r="AX33" s="104" t="str">
        <f t="shared" si="3"/>
        <v/>
      </c>
      <c r="AY33" s="104" t="str">
        <f t="shared" si="3"/>
        <v/>
      </c>
      <c r="AZ33" s="105" t="str">
        <f t="shared" si="3"/>
        <v/>
      </c>
      <c r="BA33" s="83"/>
      <c r="BB33" s="83"/>
      <c r="BC33" s="407"/>
      <c r="BD33" s="407"/>
      <c r="BE33" s="407"/>
      <c r="BF33" s="407"/>
      <c r="BG33" s="407"/>
      <c r="BH33" s="407"/>
      <c r="BI33" s="83"/>
      <c r="BJ33" s="83"/>
      <c r="BK33" s="83"/>
      <c r="BL33" s="83"/>
      <c r="BM33" s="83"/>
      <c r="BN33" s="83"/>
      <c r="BO33" s="83"/>
      <c r="BP33" s="83"/>
    </row>
    <row r="34" spans="1:77" s="61" customFormat="1" ht="30" customHeight="1" thickBot="1" x14ac:dyDescent="0.2">
      <c r="B34" s="83"/>
      <c r="C34" s="83"/>
      <c r="D34" s="83"/>
      <c r="E34" s="81"/>
      <c r="F34" s="149"/>
      <c r="G34" s="485"/>
      <c r="H34" s="385"/>
      <c r="I34" s="385"/>
      <c r="J34" s="385"/>
      <c r="K34" s="385"/>
      <c r="L34" s="493"/>
      <c r="M34" s="103" t="str">
        <f t="shared" ref="M34:AZ34" si="4">MID(DBCS(方書フリガナ),COLUMN()-12,1)</f>
        <v/>
      </c>
      <c r="N34" s="104" t="str">
        <f t="shared" si="4"/>
        <v/>
      </c>
      <c r="O34" s="104" t="str">
        <f t="shared" si="4"/>
        <v/>
      </c>
      <c r="P34" s="104" t="str">
        <f t="shared" si="4"/>
        <v/>
      </c>
      <c r="Q34" s="104" t="str">
        <f t="shared" si="4"/>
        <v/>
      </c>
      <c r="R34" s="104" t="str">
        <f t="shared" si="4"/>
        <v/>
      </c>
      <c r="S34" s="104" t="str">
        <f t="shared" si="4"/>
        <v/>
      </c>
      <c r="T34" s="104" t="str">
        <f t="shared" si="4"/>
        <v/>
      </c>
      <c r="U34" s="104" t="str">
        <f t="shared" si="4"/>
        <v/>
      </c>
      <c r="V34" s="104" t="str">
        <f t="shared" si="4"/>
        <v/>
      </c>
      <c r="W34" s="104" t="str">
        <f t="shared" si="4"/>
        <v/>
      </c>
      <c r="X34" s="104" t="str">
        <f t="shared" si="4"/>
        <v/>
      </c>
      <c r="Y34" s="104" t="str">
        <f t="shared" si="4"/>
        <v/>
      </c>
      <c r="Z34" s="106" t="str">
        <f t="shared" si="4"/>
        <v/>
      </c>
      <c r="AA34" s="106" t="str">
        <f t="shared" si="4"/>
        <v/>
      </c>
      <c r="AB34" s="106" t="str">
        <f t="shared" si="4"/>
        <v/>
      </c>
      <c r="AC34" s="106" t="str">
        <f t="shared" si="4"/>
        <v/>
      </c>
      <c r="AD34" s="106" t="str">
        <f t="shared" si="4"/>
        <v/>
      </c>
      <c r="AE34" s="106" t="str">
        <f t="shared" si="4"/>
        <v/>
      </c>
      <c r="AF34" s="106" t="str">
        <f t="shared" si="4"/>
        <v/>
      </c>
      <c r="AG34" s="106" t="str">
        <f t="shared" si="4"/>
        <v/>
      </c>
      <c r="AH34" s="106" t="str">
        <f t="shared" si="4"/>
        <v/>
      </c>
      <c r="AI34" s="106" t="str">
        <f t="shared" si="4"/>
        <v/>
      </c>
      <c r="AJ34" s="106" t="str">
        <f t="shared" si="4"/>
        <v/>
      </c>
      <c r="AK34" s="106" t="str">
        <f t="shared" si="4"/>
        <v/>
      </c>
      <c r="AL34" s="106" t="str">
        <f t="shared" si="4"/>
        <v/>
      </c>
      <c r="AM34" s="106" t="str">
        <f t="shared" si="4"/>
        <v/>
      </c>
      <c r="AN34" s="106" t="str">
        <f t="shared" si="4"/>
        <v/>
      </c>
      <c r="AO34" s="106" t="str">
        <f t="shared" si="4"/>
        <v/>
      </c>
      <c r="AP34" s="106" t="str">
        <f t="shared" si="4"/>
        <v/>
      </c>
      <c r="AQ34" s="106" t="str">
        <f t="shared" si="4"/>
        <v/>
      </c>
      <c r="AR34" s="106" t="str">
        <f t="shared" si="4"/>
        <v/>
      </c>
      <c r="AS34" s="106" t="str">
        <f t="shared" si="4"/>
        <v/>
      </c>
      <c r="AT34" s="106" t="str">
        <f t="shared" si="4"/>
        <v/>
      </c>
      <c r="AU34" s="106" t="str">
        <f t="shared" si="4"/>
        <v/>
      </c>
      <c r="AV34" s="106" t="str">
        <f t="shared" si="4"/>
        <v/>
      </c>
      <c r="AW34" s="106" t="str">
        <f t="shared" si="4"/>
        <v/>
      </c>
      <c r="AX34" s="106" t="str">
        <f t="shared" si="4"/>
        <v/>
      </c>
      <c r="AY34" s="106" t="str">
        <f t="shared" si="4"/>
        <v/>
      </c>
      <c r="AZ34" s="107" t="str">
        <f t="shared" si="4"/>
        <v/>
      </c>
      <c r="BA34" s="83"/>
      <c r="BB34" s="83"/>
      <c r="BC34" s="83"/>
      <c r="BD34" s="83"/>
      <c r="BE34" s="83"/>
      <c r="BF34" s="83"/>
      <c r="BG34" s="83"/>
      <c r="BH34" s="83"/>
      <c r="BI34" s="83"/>
      <c r="BJ34" s="83"/>
      <c r="BK34" s="83"/>
      <c r="BL34" s="83"/>
      <c r="BM34" s="83"/>
      <c r="BN34" s="83"/>
      <c r="BO34" s="83"/>
      <c r="BP34" s="83"/>
    </row>
    <row r="35" spans="1:77" s="50" customFormat="1" ht="30" customHeight="1" thickTop="1" thickBot="1" x14ac:dyDescent="0.2">
      <c r="A35" s="54"/>
      <c r="B35" s="83"/>
      <c r="C35" s="83"/>
      <c r="D35" s="83"/>
      <c r="E35" s="81"/>
      <c r="F35" s="149"/>
      <c r="G35" s="486" t="s">
        <v>3</v>
      </c>
      <c r="H35" s="487"/>
      <c r="I35" s="487"/>
      <c r="J35" s="487"/>
      <c r="K35" s="487"/>
      <c r="L35" s="488"/>
      <c r="M35" s="132" t="str">
        <f>MID(ASC(電話番号),1,1)</f>
        <v/>
      </c>
      <c r="N35" s="133" t="str">
        <f>MID(ASC(電話番号),2,1)</f>
        <v/>
      </c>
      <c r="O35" s="133" t="str">
        <f>MID(ASC(電話番号),3,1)</f>
        <v/>
      </c>
      <c r="P35" s="133" t="str">
        <f>MID(ASC(電話番号),4,1)</f>
        <v/>
      </c>
      <c r="Q35" s="133" t="str">
        <f>MID(ASC(電話番号),5,1)</f>
        <v/>
      </c>
      <c r="R35" s="133" t="str">
        <f>MID(ASC(電話番号),6,1)</f>
        <v/>
      </c>
      <c r="S35" s="133" t="str">
        <f>MID(ASC(電話番号),7,1)</f>
        <v/>
      </c>
      <c r="T35" s="133" t="str">
        <f>MID(ASC(電話番号),8,1)</f>
        <v/>
      </c>
      <c r="U35" s="133" t="str">
        <f>MID(ASC(電話番号),9,1)</f>
        <v/>
      </c>
      <c r="V35" s="133" t="str">
        <f>MID(ASC(電話番号),10,1)</f>
        <v/>
      </c>
      <c r="W35" s="133" t="str">
        <f>MID(ASC(電話番号),11,1)</f>
        <v/>
      </c>
      <c r="X35" s="133" t="str">
        <f>MID(ASC(電話番号),12,1)</f>
        <v/>
      </c>
      <c r="Y35" s="134" t="str">
        <f>MID(ASC(電話番号),13,1)</f>
        <v/>
      </c>
      <c r="Z35" s="55"/>
      <c r="AA35" s="370" t="s">
        <v>164</v>
      </c>
      <c r="AB35" s="370"/>
      <c r="AC35" s="370"/>
      <c r="AD35" s="370"/>
      <c r="AE35" s="370"/>
      <c r="AF35" s="370"/>
      <c r="AG35" s="370"/>
      <c r="AH35" s="370"/>
      <c r="AI35" s="370"/>
      <c r="AJ35" s="370"/>
      <c r="AK35" s="370"/>
      <c r="AL35" s="370"/>
      <c r="AM35" s="370"/>
      <c r="AN35" s="370"/>
      <c r="AO35" s="370"/>
      <c r="AP35" s="370"/>
      <c r="AQ35" s="370"/>
      <c r="AR35" s="370"/>
      <c r="AS35" s="370"/>
      <c r="AT35" s="370"/>
      <c r="AU35" s="370"/>
      <c r="AV35" s="370"/>
      <c r="AW35" s="370"/>
      <c r="AX35" s="370"/>
      <c r="AY35" s="370"/>
      <c r="AZ35" s="55"/>
      <c r="BA35" s="83"/>
      <c r="BB35" s="83"/>
      <c r="BC35" s="55"/>
      <c r="BD35" s="55"/>
      <c r="BE35" s="55"/>
      <c r="BF35" s="55"/>
      <c r="BG35" s="55"/>
      <c r="BH35" s="55"/>
      <c r="BI35" s="55"/>
      <c r="BJ35" s="55"/>
      <c r="BK35" s="81"/>
      <c r="BL35" s="81"/>
      <c r="BM35" s="83"/>
      <c r="BN35" s="83"/>
      <c r="BO35" s="83"/>
      <c r="BP35" s="83"/>
    </row>
    <row r="36" spans="1:77" s="54" customFormat="1" ht="15" customHeight="1" thickTop="1" x14ac:dyDescent="0.15">
      <c r="A36" s="53"/>
      <c r="B36" s="81"/>
      <c r="C36" s="81"/>
      <c r="D36" s="81"/>
      <c r="E36" s="94"/>
      <c r="F36" s="148"/>
      <c r="G36" s="94"/>
      <c r="H36" s="94"/>
      <c r="I36" s="94"/>
      <c r="J36" s="94"/>
      <c r="K36" s="94"/>
      <c r="L36" s="94"/>
      <c r="M36" s="12"/>
      <c r="N36" s="12"/>
      <c r="O36" s="12"/>
      <c r="P36" s="12"/>
      <c r="Q36" s="12"/>
      <c r="R36" s="12"/>
      <c r="S36" s="12"/>
      <c r="T36" s="12"/>
      <c r="U36" s="12"/>
      <c r="V36" s="12"/>
      <c r="W36" s="12"/>
      <c r="X36" s="12"/>
      <c r="Y36" s="12"/>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83"/>
      <c r="BB36" s="83"/>
      <c r="BC36" s="55"/>
      <c r="BD36" s="55"/>
      <c r="BE36" s="55"/>
      <c r="BF36" s="55"/>
      <c r="BG36" s="55"/>
      <c r="BH36" s="55"/>
      <c r="BI36" s="55"/>
      <c r="BJ36" s="55"/>
      <c r="BK36" s="81"/>
      <c r="BL36" s="81"/>
      <c r="BM36" s="83"/>
      <c r="BN36" s="83"/>
      <c r="BO36" s="83"/>
      <c r="BP36" s="83"/>
    </row>
    <row r="37" spans="1:77" s="50" customFormat="1" ht="20.100000000000001" customHeight="1" x14ac:dyDescent="0.15">
      <c r="A37" s="51"/>
      <c r="B37" s="81"/>
      <c r="C37" s="81"/>
      <c r="D37" s="81"/>
      <c r="E37" s="6"/>
      <c r="F37" s="6"/>
      <c r="G37" s="70" t="s">
        <v>163</v>
      </c>
      <c r="H37" s="94"/>
      <c r="I37" s="94"/>
      <c r="J37" s="94"/>
      <c r="K37" s="94"/>
      <c r="L37" s="94"/>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83"/>
      <c r="BB37" s="83"/>
      <c r="BC37" s="55"/>
      <c r="BD37" s="55"/>
      <c r="BE37" s="55"/>
      <c r="BF37" s="55"/>
      <c r="BG37" s="55"/>
      <c r="BH37" s="55"/>
      <c r="BI37" s="94"/>
      <c r="BJ37" s="94"/>
      <c r="BK37" s="83"/>
      <c r="BL37" s="83"/>
      <c r="BM37" s="83"/>
      <c r="BN37" s="83"/>
      <c r="BO37" s="83"/>
      <c r="BP37" s="83"/>
    </row>
    <row r="38" spans="1:77" s="5" customFormat="1" ht="9.9499999999999993" customHeight="1" thickBot="1" x14ac:dyDescent="0.2">
      <c r="A38" s="2"/>
      <c r="B38" s="463" t="s">
        <v>93</v>
      </c>
      <c r="C38" s="464"/>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81"/>
      <c r="AR38" s="81"/>
      <c r="AS38" s="81"/>
      <c r="AT38" s="81"/>
      <c r="AU38" s="81"/>
      <c r="AV38" s="81"/>
      <c r="AW38" s="81"/>
      <c r="AX38" s="81"/>
      <c r="AY38" s="81"/>
      <c r="AZ38" s="81"/>
      <c r="BA38" s="83"/>
      <c r="BB38" s="83"/>
      <c r="BC38" s="81"/>
      <c r="BD38" s="81"/>
      <c r="BE38" s="81"/>
      <c r="BF38" s="81"/>
      <c r="BG38" s="81"/>
      <c r="BH38" s="81"/>
      <c r="BI38" s="81"/>
      <c r="BJ38" s="83"/>
      <c r="BK38" s="83"/>
      <c r="BL38" s="83"/>
      <c r="BM38" s="83"/>
      <c r="BN38" s="83"/>
      <c r="BO38" s="83"/>
      <c r="BP38" s="83"/>
    </row>
    <row r="39" spans="1:77" s="5" customFormat="1" ht="30" customHeight="1" thickTop="1" thickBot="1" x14ac:dyDescent="0.2">
      <c r="A39" s="1"/>
      <c r="B39" s="470" t="s">
        <v>97</v>
      </c>
      <c r="C39" s="471"/>
      <c r="D39" s="81"/>
      <c r="E39" s="81"/>
      <c r="F39" s="149"/>
      <c r="G39" s="515" t="s">
        <v>54</v>
      </c>
      <c r="H39" s="516"/>
      <c r="I39" s="516"/>
      <c r="J39" s="516"/>
      <c r="K39" s="516"/>
      <c r="L39" s="476"/>
      <c r="M39" s="506" t="str">
        <f>IF(ISBLANK(金融機関名),"",金融機関名)</f>
        <v/>
      </c>
      <c r="N39" s="507"/>
      <c r="O39" s="507"/>
      <c r="P39" s="507"/>
      <c r="Q39" s="507"/>
      <c r="R39" s="507"/>
      <c r="S39" s="507"/>
      <c r="T39" s="507"/>
      <c r="U39" s="507"/>
      <c r="V39" s="507"/>
      <c r="W39" s="507"/>
      <c r="X39" s="167"/>
      <c r="Y39" s="390" t="str">
        <f>IF(ISBLANK(金融機関名),"銀行"&amp;CHAR(10)&amp;"（　　　　　）","")</f>
        <v>銀行
（　　　　　）</v>
      </c>
      <c r="Z39" s="390"/>
      <c r="AA39" s="390"/>
      <c r="AB39" s="390"/>
      <c r="AC39" s="390"/>
      <c r="AD39" s="508" t="str">
        <f>IF(ISBLANK(店舗名),"",店舗名)</f>
        <v/>
      </c>
      <c r="AE39" s="508"/>
      <c r="AF39" s="508"/>
      <c r="AG39" s="508"/>
      <c r="AH39" s="508"/>
      <c r="AI39" s="508"/>
      <c r="AJ39" s="508"/>
      <c r="AK39" s="508"/>
      <c r="AL39" s="508"/>
      <c r="AM39" s="508"/>
      <c r="AN39" s="508"/>
      <c r="AO39" s="391" t="str">
        <f>IF(ISBLANK(店舗名),"店","")</f>
        <v>店</v>
      </c>
      <c r="AP39" s="392"/>
      <c r="AQ39" s="31"/>
      <c r="AR39" s="81"/>
      <c r="AS39" s="81"/>
      <c r="AT39" s="81"/>
      <c r="AU39" s="81"/>
      <c r="AV39" s="95"/>
      <c r="AW39" s="94"/>
      <c r="AX39" s="6"/>
      <c r="AY39" s="94"/>
      <c r="AZ39" s="94"/>
      <c r="BA39" s="83"/>
      <c r="BB39" s="83"/>
      <c r="BC39" s="94"/>
      <c r="BD39" s="94"/>
      <c r="BE39" s="94"/>
      <c r="BF39" s="94"/>
      <c r="BG39" s="94"/>
      <c r="BH39" s="94"/>
      <c r="BI39" s="94"/>
      <c r="BJ39" s="94"/>
      <c r="BK39" s="94"/>
      <c r="BL39" s="94"/>
      <c r="BM39" s="94"/>
      <c r="BN39" s="95"/>
      <c r="BO39" s="95"/>
      <c r="BP39" s="95"/>
      <c r="BQ39" s="52"/>
      <c r="BR39" s="52"/>
    </row>
    <row r="40" spans="1:77" s="61" customFormat="1" ht="15" customHeight="1" thickTop="1" x14ac:dyDescent="0.15">
      <c r="A40" s="62"/>
      <c r="B40" s="81"/>
      <c r="C40" s="81"/>
      <c r="D40" s="81"/>
      <c r="E40" s="81"/>
      <c r="F40" s="149"/>
      <c r="G40" s="517" t="s">
        <v>55</v>
      </c>
      <c r="H40" s="394"/>
      <c r="I40" s="394"/>
      <c r="J40" s="394"/>
      <c r="K40" s="394"/>
      <c r="L40" s="395"/>
      <c r="M40" s="439"/>
      <c r="N40" s="138">
        <v>1</v>
      </c>
      <c r="O40" s="409" t="s">
        <v>56</v>
      </c>
      <c r="P40" s="409"/>
      <c r="Q40" s="409"/>
      <c r="R40" s="409"/>
      <c r="S40" s="89"/>
      <c r="T40" s="521" t="s">
        <v>59</v>
      </c>
      <c r="U40" s="522"/>
      <c r="V40" s="522"/>
      <c r="W40" s="522"/>
      <c r="X40" s="522"/>
      <c r="Y40" s="537"/>
      <c r="Z40" s="243"/>
      <c r="AA40" s="191">
        <v>1</v>
      </c>
      <c r="AB40" s="408" t="s">
        <v>60</v>
      </c>
      <c r="AC40" s="408"/>
      <c r="AD40" s="409"/>
      <c r="AE40" s="409"/>
      <c r="AF40" s="410"/>
      <c r="AG40" s="116"/>
      <c r="AH40" s="117"/>
      <c r="AI40" s="117"/>
      <c r="AJ40" s="117"/>
      <c r="AK40" s="117"/>
      <c r="AL40" s="117"/>
      <c r="AM40" s="9"/>
      <c r="AN40" s="109"/>
      <c r="AO40" s="109"/>
      <c r="AP40" s="109"/>
      <c r="AQ40" s="81"/>
      <c r="AR40" s="95"/>
      <c r="AS40" s="94"/>
      <c r="AT40" s="6"/>
      <c r="AU40" s="94"/>
      <c r="AV40" s="94"/>
      <c r="AW40" s="94"/>
      <c r="AX40" s="94"/>
      <c r="AY40" s="94"/>
      <c r="AZ40" s="94"/>
      <c r="BA40" s="83"/>
      <c r="BB40" s="83"/>
      <c r="BC40" s="94"/>
      <c r="BD40" s="94"/>
      <c r="BE40" s="94"/>
      <c r="BF40" s="94"/>
      <c r="BG40" s="94"/>
      <c r="BH40" s="94"/>
      <c r="BI40" s="94"/>
      <c r="BJ40" s="95"/>
      <c r="BK40" s="95"/>
      <c r="BL40" s="95"/>
      <c r="BM40" s="95"/>
      <c r="BN40" s="95"/>
      <c r="BO40" s="83"/>
      <c r="BP40" s="83"/>
    </row>
    <row r="41" spans="1:77" s="5" customFormat="1" ht="15" customHeight="1" thickBot="1" x14ac:dyDescent="0.2">
      <c r="A41" s="7"/>
      <c r="B41" s="7"/>
      <c r="C41" s="7"/>
      <c r="D41" s="7"/>
      <c r="E41" s="7"/>
      <c r="F41" s="7"/>
      <c r="G41" s="518"/>
      <c r="H41" s="519"/>
      <c r="I41" s="519"/>
      <c r="J41" s="519"/>
      <c r="K41" s="519"/>
      <c r="L41" s="520"/>
      <c r="M41" s="440"/>
      <c r="N41" s="142" t="s">
        <v>58</v>
      </c>
      <c r="O41" s="386" t="s">
        <v>57</v>
      </c>
      <c r="P41" s="386"/>
      <c r="Q41" s="386"/>
      <c r="R41" s="386"/>
      <c r="S41" s="78"/>
      <c r="T41" s="524"/>
      <c r="U41" s="525"/>
      <c r="V41" s="525"/>
      <c r="W41" s="525"/>
      <c r="X41" s="525"/>
      <c r="Y41" s="526"/>
      <c r="Z41" s="71"/>
      <c r="AA41" s="139" t="s">
        <v>58</v>
      </c>
      <c r="AB41" s="140"/>
      <c r="AC41" s="385" t="s">
        <v>61</v>
      </c>
      <c r="AD41" s="385"/>
      <c r="AE41" s="385"/>
      <c r="AF41" s="141"/>
      <c r="AG41" s="113"/>
      <c r="AH41" s="114"/>
      <c r="AI41" s="114"/>
      <c r="AJ41" s="114"/>
      <c r="AK41" s="114"/>
      <c r="AL41" s="114"/>
      <c r="AM41" s="114"/>
      <c r="AN41" s="114"/>
      <c r="AO41" s="28"/>
      <c r="AP41" s="28"/>
      <c r="AQ41" s="28"/>
      <c r="AR41" s="28"/>
      <c r="AS41" s="28"/>
      <c r="AT41" s="28"/>
      <c r="AU41" s="28"/>
      <c r="AV41" s="28"/>
      <c r="AW41" s="28"/>
      <c r="AX41" s="28"/>
      <c r="AY41" s="28"/>
      <c r="AZ41" s="28"/>
      <c r="BA41" s="83"/>
      <c r="BB41" s="83"/>
      <c r="BC41" s="28"/>
      <c r="BD41" s="28"/>
      <c r="BE41" s="28"/>
      <c r="BF41" s="28"/>
      <c r="BG41" s="83"/>
      <c r="BH41" s="83"/>
      <c r="BI41" s="83"/>
      <c r="BJ41" s="83"/>
      <c r="BK41" s="83"/>
      <c r="BL41" s="83"/>
      <c r="BM41" s="83"/>
      <c r="BN41" s="83"/>
      <c r="BO41" s="83"/>
      <c r="BP41" s="83"/>
    </row>
    <row r="42" spans="1:77" s="61" customFormat="1" ht="27.75" customHeight="1" thickTop="1" thickBot="1" x14ac:dyDescent="0.2">
      <c r="A42" s="7"/>
      <c r="B42" s="7"/>
      <c r="C42" s="7"/>
      <c r="D42" s="7"/>
      <c r="E42" s="7"/>
      <c r="F42" s="7"/>
      <c r="G42" s="472" t="s">
        <v>62</v>
      </c>
      <c r="H42" s="473"/>
      <c r="I42" s="473"/>
      <c r="J42" s="473"/>
      <c r="K42" s="473"/>
      <c r="L42" s="474"/>
      <c r="M42" s="76"/>
      <c r="N42" s="77"/>
      <c r="O42" s="77"/>
      <c r="P42" s="77"/>
      <c r="Q42" s="77"/>
      <c r="R42" s="77"/>
      <c r="S42" s="79"/>
      <c r="T42" s="387" t="s">
        <v>63</v>
      </c>
      <c r="U42" s="388"/>
      <c r="V42" s="388"/>
      <c r="W42" s="388"/>
      <c r="X42" s="388"/>
      <c r="Y42" s="389"/>
      <c r="Z42" s="129" t="str">
        <f>IF(ISBLANK(口座番号),"",MID(REPT("0",IF(7-LEN(口座番号)&gt;0,7-LEN(口座番号),0))&amp;ASC(口座番号),1,1))</f>
        <v/>
      </c>
      <c r="AA42" s="130" t="str">
        <f>IF(ISBLANK(口座番号),"",MID(REPT("0",IF(7-LEN(口座番号)&gt;0,7-LEN(口座番号),0))&amp;ASC(口座番号),2,1))</f>
        <v/>
      </c>
      <c r="AB42" s="130" t="str">
        <f>IF(ISBLANK(口座番号),"",MID(REPT("0",IF(7-LEN(口座番号)&gt;0,7-LEN(口座番号),0))&amp;ASC(口座番号),3,1))</f>
        <v/>
      </c>
      <c r="AC42" s="130" t="str">
        <f>IF(ISBLANK(口座番号),"",MID(REPT("0",IF(7-LEN(口座番号)&gt;0,7-LEN(口座番号),0))&amp;ASC(口座番号),4,1))</f>
        <v/>
      </c>
      <c r="AD42" s="130" t="str">
        <f>IF(ISBLANK(口座番号),"",MID(REPT("0",IF(7-LEN(口座番号)&gt;0,7-LEN(口座番号),0))&amp;ASC(口座番号),5,1))</f>
        <v/>
      </c>
      <c r="AE42" s="130" t="str">
        <f>IF(ISBLANK(口座番号),"",MID(REPT("0",IF(7-LEN(口座番号)&gt;0,7-LEN(口座番号),0))&amp;ASC(口座番号),6,1))</f>
        <v/>
      </c>
      <c r="AF42" s="131" t="str">
        <f>IF(ISBLANK(口座番号),"",MID(REPT("0",IF(7-LEN(口座番号)&gt;0,7-LEN(口座番号),0))&amp;ASC(口座番号),7,1))</f>
        <v/>
      </c>
      <c r="AG42" s="2"/>
      <c r="AH42" s="2"/>
      <c r="AI42" s="2"/>
      <c r="AJ42" s="2"/>
      <c r="AK42" s="2"/>
      <c r="AL42" s="2"/>
      <c r="AM42" s="2"/>
      <c r="AN42" s="2"/>
      <c r="AO42" s="2"/>
      <c r="AP42" s="81"/>
      <c r="AQ42" s="81"/>
      <c r="AR42" s="81"/>
      <c r="AS42" s="81"/>
      <c r="AT42" s="81"/>
      <c r="AU42" s="81"/>
      <c r="AV42" s="81"/>
      <c r="AW42" s="81"/>
      <c r="AX42" s="28"/>
      <c r="AY42" s="28"/>
      <c r="AZ42" s="28"/>
      <c r="BA42" s="83"/>
      <c r="BB42" s="83"/>
      <c r="BC42" s="28"/>
      <c r="BD42" s="28"/>
      <c r="BE42" s="28"/>
      <c r="BF42" s="28"/>
      <c r="BG42" s="28"/>
      <c r="BH42" s="28"/>
      <c r="BI42" s="28"/>
      <c r="BJ42" s="28"/>
      <c r="BK42" s="28"/>
      <c r="BL42" s="28"/>
      <c r="BM42" s="28"/>
      <c r="BN42" s="28"/>
      <c r="BO42" s="28"/>
      <c r="BP42" s="83"/>
    </row>
    <row r="43" spans="1:77" s="5" customFormat="1" ht="30" customHeight="1" thickTop="1" x14ac:dyDescent="0.15">
      <c r="A43" s="81"/>
      <c r="B43" s="81"/>
      <c r="C43" s="81"/>
      <c r="D43" s="81"/>
      <c r="E43" s="149"/>
      <c r="F43" s="8"/>
      <c r="G43" s="477" t="s">
        <v>69</v>
      </c>
      <c r="H43" s="478"/>
      <c r="I43" s="478"/>
      <c r="J43" s="478"/>
      <c r="K43" s="478"/>
      <c r="L43" s="479"/>
      <c r="M43" s="118" t="str">
        <f t="shared" ref="M43:AZ43" si="5">MID(ASC(PHONETIC(口座名義人カナ)),COLUMN()-12,1)</f>
        <v/>
      </c>
      <c r="N43" s="119" t="str">
        <f t="shared" si="5"/>
        <v/>
      </c>
      <c r="O43" s="119" t="str">
        <f t="shared" si="5"/>
        <v/>
      </c>
      <c r="P43" s="119" t="str">
        <f t="shared" si="5"/>
        <v/>
      </c>
      <c r="Q43" s="119" t="str">
        <f t="shared" si="5"/>
        <v/>
      </c>
      <c r="R43" s="119" t="str">
        <f t="shared" si="5"/>
        <v/>
      </c>
      <c r="S43" s="119" t="str">
        <f t="shared" si="5"/>
        <v/>
      </c>
      <c r="T43" s="120" t="str">
        <f t="shared" si="5"/>
        <v/>
      </c>
      <c r="U43" s="120" t="str">
        <f t="shared" si="5"/>
        <v/>
      </c>
      <c r="V43" s="120" t="str">
        <f t="shared" si="5"/>
        <v/>
      </c>
      <c r="W43" s="120" t="str">
        <f t="shared" si="5"/>
        <v/>
      </c>
      <c r="X43" s="120" t="str">
        <f t="shared" si="5"/>
        <v/>
      </c>
      <c r="Y43" s="120" t="str">
        <f t="shared" si="5"/>
        <v/>
      </c>
      <c r="Z43" s="120" t="str">
        <f t="shared" si="5"/>
        <v/>
      </c>
      <c r="AA43" s="120" t="str">
        <f t="shared" si="5"/>
        <v/>
      </c>
      <c r="AB43" s="120" t="str">
        <f t="shared" si="5"/>
        <v/>
      </c>
      <c r="AC43" s="120" t="str">
        <f t="shared" si="5"/>
        <v/>
      </c>
      <c r="AD43" s="120" t="str">
        <f t="shared" si="5"/>
        <v/>
      </c>
      <c r="AE43" s="120" t="str">
        <f t="shared" si="5"/>
        <v/>
      </c>
      <c r="AF43" s="120" t="str">
        <f t="shared" si="5"/>
        <v/>
      </c>
      <c r="AG43" s="119" t="str">
        <f t="shared" si="5"/>
        <v/>
      </c>
      <c r="AH43" s="119" t="str">
        <f t="shared" si="5"/>
        <v/>
      </c>
      <c r="AI43" s="119" t="str">
        <f t="shared" si="5"/>
        <v/>
      </c>
      <c r="AJ43" s="119" t="str">
        <f t="shared" si="5"/>
        <v/>
      </c>
      <c r="AK43" s="119" t="str">
        <f t="shared" si="5"/>
        <v/>
      </c>
      <c r="AL43" s="119" t="str">
        <f t="shared" si="5"/>
        <v/>
      </c>
      <c r="AM43" s="119" t="str">
        <f t="shared" si="5"/>
        <v/>
      </c>
      <c r="AN43" s="119" t="str">
        <f t="shared" si="5"/>
        <v/>
      </c>
      <c r="AO43" s="119" t="str">
        <f t="shared" si="5"/>
        <v/>
      </c>
      <c r="AP43" s="119" t="str">
        <f t="shared" si="5"/>
        <v/>
      </c>
      <c r="AQ43" s="119" t="str">
        <f t="shared" si="5"/>
        <v/>
      </c>
      <c r="AR43" s="119" t="str">
        <f t="shared" si="5"/>
        <v/>
      </c>
      <c r="AS43" s="119" t="str">
        <f t="shared" si="5"/>
        <v/>
      </c>
      <c r="AT43" s="119" t="str">
        <f t="shared" si="5"/>
        <v/>
      </c>
      <c r="AU43" s="119" t="str">
        <f t="shared" si="5"/>
        <v/>
      </c>
      <c r="AV43" s="119" t="str">
        <f t="shared" si="5"/>
        <v/>
      </c>
      <c r="AW43" s="119" t="str">
        <f t="shared" si="5"/>
        <v/>
      </c>
      <c r="AX43" s="119" t="str">
        <f t="shared" si="5"/>
        <v/>
      </c>
      <c r="AY43" s="119" t="str">
        <f t="shared" si="5"/>
        <v/>
      </c>
      <c r="AZ43" s="121" t="str">
        <f t="shared" si="5"/>
        <v/>
      </c>
      <c r="BA43" s="83"/>
      <c r="BB43" s="83"/>
      <c r="BC43" s="11"/>
      <c r="BD43" s="11"/>
      <c r="BE43" s="11"/>
      <c r="BF43" s="11"/>
      <c r="BG43" s="56"/>
      <c r="BH43" s="56"/>
      <c r="BI43" s="56"/>
      <c r="BJ43" s="56"/>
      <c r="BK43" s="56"/>
      <c r="BL43" s="56"/>
      <c r="BM43" s="56"/>
      <c r="BN43" s="56"/>
      <c r="BO43" s="56"/>
      <c r="BP43" s="56"/>
      <c r="BQ43" s="56"/>
      <c r="BR43" s="56"/>
      <c r="BS43" s="56"/>
      <c r="BT43" s="56"/>
      <c r="BU43" s="56"/>
      <c r="BV43" s="56"/>
      <c r="BW43" s="56"/>
      <c r="BX43" s="56"/>
      <c r="BY43" s="56"/>
    </row>
    <row r="44" spans="1:77" s="5" customFormat="1" ht="30" customHeight="1" thickBot="1" x14ac:dyDescent="0.2">
      <c r="A44" s="81"/>
      <c r="B44" s="81"/>
      <c r="C44" s="81"/>
      <c r="D44" s="81"/>
      <c r="E44" s="149"/>
      <c r="F44" s="8"/>
      <c r="G44" s="480"/>
      <c r="H44" s="481"/>
      <c r="I44" s="481"/>
      <c r="J44" s="481"/>
      <c r="K44" s="481"/>
      <c r="L44" s="482"/>
      <c r="M44" s="122" t="str">
        <f t="shared" ref="M44:AZ44" si="6">MID(ASC(PHONETIC(口座名義人カナ)),COLUMN()+28,1)</f>
        <v/>
      </c>
      <c r="N44" s="123" t="str">
        <f t="shared" si="6"/>
        <v/>
      </c>
      <c r="O44" s="123" t="str">
        <f t="shared" si="6"/>
        <v/>
      </c>
      <c r="P44" s="123" t="str">
        <f t="shared" si="6"/>
        <v/>
      </c>
      <c r="Q44" s="123" t="str">
        <f t="shared" si="6"/>
        <v/>
      </c>
      <c r="R44" s="123" t="str">
        <f t="shared" si="6"/>
        <v/>
      </c>
      <c r="S44" s="123" t="str">
        <f t="shared" si="6"/>
        <v/>
      </c>
      <c r="T44" s="123" t="str">
        <f t="shared" si="6"/>
        <v/>
      </c>
      <c r="U44" s="123" t="str">
        <f t="shared" si="6"/>
        <v/>
      </c>
      <c r="V44" s="123" t="str">
        <f t="shared" si="6"/>
        <v/>
      </c>
      <c r="W44" s="123" t="str">
        <f t="shared" si="6"/>
        <v/>
      </c>
      <c r="X44" s="123" t="str">
        <f t="shared" si="6"/>
        <v/>
      </c>
      <c r="Y44" s="123" t="str">
        <f t="shared" si="6"/>
        <v/>
      </c>
      <c r="Z44" s="123" t="str">
        <f t="shared" si="6"/>
        <v/>
      </c>
      <c r="AA44" s="123" t="str">
        <f t="shared" si="6"/>
        <v/>
      </c>
      <c r="AB44" s="123" t="str">
        <f t="shared" si="6"/>
        <v/>
      </c>
      <c r="AC44" s="123" t="str">
        <f t="shared" si="6"/>
        <v/>
      </c>
      <c r="AD44" s="123" t="str">
        <f t="shared" si="6"/>
        <v/>
      </c>
      <c r="AE44" s="123" t="str">
        <f t="shared" si="6"/>
        <v/>
      </c>
      <c r="AF44" s="123" t="str">
        <f t="shared" si="6"/>
        <v/>
      </c>
      <c r="AG44" s="123" t="str">
        <f t="shared" si="6"/>
        <v/>
      </c>
      <c r="AH44" s="123" t="str">
        <f t="shared" si="6"/>
        <v/>
      </c>
      <c r="AI44" s="123" t="str">
        <f t="shared" si="6"/>
        <v/>
      </c>
      <c r="AJ44" s="123" t="str">
        <f t="shared" si="6"/>
        <v/>
      </c>
      <c r="AK44" s="123" t="str">
        <f t="shared" si="6"/>
        <v/>
      </c>
      <c r="AL44" s="123" t="str">
        <f t="shared" si="6"/>
        <v/>
      </c>
      <c r="AM44" s="123" t="str">
        <f t="shared" si="6"/>
        <v/>
      </c>
      <c r="AN44" s="123" t="str">
        <f t="shared" si="6"/>
        <v/>
      </c>
      <c r="AO44" s="123" t="str">
        <f t="shared" si="6"/>
        <v/>
      </c>
      <c r="AP44" s="123" t="str">
        <f t="shared" si="6"/>
        <v/>
      </c>
      <c r="AQ44" s="123" t="str">
        <f t="shared" si="6"/>
        <v/>
      </c>
      <c r="AR44" s="123" t="str">
        <f t="shared" si="6"/>
        <v/>
      </c>
      <c r="AS44" s="123" t="str">
        <f t="shared" si="6"/>
        <v/>
      </c>
      <c r="AT44" s="123" t="str">
        <f t="shared" si="6"/>
        <v/>
      </c>
      <c r="AU44" s="123" t="str">
        <f t="shared" si="6"/>
        <v/>
      </c>
      <c r="AV44" s="123" t="str">
        <f t="shared" si="6"/>
        <v/>
      </c>
      <c r="AW44" s="123" t="str">
        <f t="shared" si="6"/>
        <v/>
      </c>
      <c r="AX44" s="123" t="str">
        <f t="shared" si="6"/>
        <v/>
      </c>
      <c r="AY44" s="123" t="str">
        <f t="shared" si="6"/>
        <v/>
      </c>
      <c r="AZ44" s="124" t="str">
        <f t="shared" si="6"/>
        <v/>
      </c>
      <c r="BA44" s="83"/>
      <c r="BB44" s="83"/>
      <c r="BC44" s="11"/>
      <c r="BD44" s="11"/>
      <c r="BE44" s="11"/>
      <c r="BF44" s="11"/>
      <c r="BG44" s="56"/>
      <c r="BH44" s="56"/>
      <c r="BI44" s="56"/>
      <c r="BJ44" s="56"/>
      <c r="BK44" s="56"/>
      <c r="BL44" s="56"/>
      <c r="BM44" s="56"/>
      <c r="BN44" s="56"/>
      <c r="BO44" s="56"/>
      <c r="BP44" s="56"/>
      <c r="BQ44" s="56"/>
      <c r="BR44" s="56"/>
      <c r="BS44" s="56"/>
      <c r="BT44" s="56"/>
      <c r="BU44" s="56"/>
      <c r="BV44" s="56"/>
      <c r="BW44" s="56"/>
      <c r="BX44" s="56"/>
      <c r="BY44" s="56"/>
    </row>
    <row r="45" spans="1:77" s="112" customFormat="1" ht="20.100000000000001" customHeight="1" thickTop="1" x14ac:dyDescent="0.15">
      <c r="A45" s="111"/>
      <c r="B45" s="111"/>
      <c r="C45" s="111"/>
      <c r="D45" s="111"/>
      <c r="E45" s="111"/>
      <c r="F45" s="148"/>
      <c r="G45" s="115"/>
      <c r="H45" s="115"/>
      <c r="I45" s="115"/>
      <c r="J45" s="115"/>
      <c r="K45" s="115"/>
      <c r="L45" s="115"/>
      <c r="M45" s="102"/>
      <c r="N45" s="102"/>
      <c r="O45" s="102"/>
      <c r="P45" s="102"/>
      <c r="Q45" s="102"/>
      <c r="R45" s="102"/>
      <c r="S45" s="102"/>
      <c r="T45" s="102"/>
      <c r="U45" s="102"/>
      <c r="V45" s="102"/>
      <c r="W45" s="102"/>
      <c r="X45" s="102"/>
      <c r="Y45" s="102"/>
      <c r="Z45" s="102"/>
      <c r="AA45" s="102"/>
      <c r="AB45" s="102"/>
      <c r="AC45" s="102"/>
      <c r="AD45" s="102"/>
      <c r="AE45" s="102"/>
      <c r="AF45" s="102"/>
      <c r="AG45" s="102"/>
      <c r="AH45" s="102"/>
      <c r="AI45" s="102"/>
      <c r="AJ45" s="102"/>
      <c r="AK45" s="102"/>
      <c r="AL45" s="102"/>
      <c r="AM45" s="102"/>
      <c r="AN45" s="102"/>
      <c r="AO45" s="102"/>
      <c r="AP45" s="102"/>
      <c r="AQ45" s="102"/>
      <c r="AR45" s="102"/>
      <c r="AS45" s="102"/>
      <c r="AT45" s="102"/>
      <c r="AU45" s="102"/>
      <c r="AV45" s="102"/>
      <c r="AW45" s="102"/>
      <c r="AX45" s="102"/>
      <c r="AY45" s="102"/>
      <c r="AZ45" s="102"/>
      <c r="BC45" s="11"/>
      <c r="BD45" s="11"/>
      <c r="BE45" s="11"/>
      <c r="BF45" s="11"/>
      <c r="BG45" s="56"/>
      <c r="BH45" s="56"/>
      <c r="BI45" s="56"/>
      <c r="BJ45" s="56"/>
      <c r="BK45" s="56"/>
      <c r="BL45" s="56"/>
      <c r="BM45" s="56"/>
      <c r="BN45" s="56"/>
      <c r="BO45" s="56"/>
      <c r="BP45" s="56"/>
      <c r="BQ45" s="56"/>
      <c r="BR45" s="56"/>
      <c r="BS45" s="56"/>
      <c r="BT45" s="56"/>
      <c r="BU45" s="56"/>
      <c r="BV45" s="56"/>
      <c r="BW45" s="56"/>
      <c r="BX45" s="56"/>
      <c r="BY45" s="56"/>
    </row>
    <row r="46" spans="1:77" s="69" customFormat="1" ht="9.9499999999999993" customHeight="1" thickBot="1" x14ac:dyDescent="0.2">
      <c r="A46" s="68"/>
      <c r="B46" s="463" t="s">
        <v>93</v>
      </c>
      <c r="C46" s="464"/>
      <c r="D46" s="6"/>
      <c r="E46" s="6"/>
      <c r="F46" s="6"/>
      <c r="G46" s="92"/>
      <c r="H46" s="92"/>
      <c r="I46" s="92"/>
      <c r="J46" s="92"/>
      <c r="K46" s="92"/>
      <c r="L46" s="92"/>
      <c r="M46" s="91"/>
      <c r="N46" s="91"/>
      <c r="O46" s="91"/>
      <c r="P46" s="9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12"/>
      <c r="AR46" s="12"/>
      <c r="AS46" s="12"/>
      <c r="AT46" s="12"/>
      <c r="AU46" s="12"/>
      <c r="AV46" s="12"/>
      <c r="AW46" s="12"/>
      <c r="AX46" s="12"/>
      <c r="AY46" s="12"/>
      <c r="AZ46" s="12"/>
      <c r="BA46" s="83"/>
      <c r="BB46" s="83"/>
      <c r="BC46" s="11"/>
      <c r="BD46" s="11"/>
      <c r="BE46" s="11"/>
      <c r="BF46" s="11"/>
      <c r="BG46" s="56"/>
      <c r="BH46" s="56"/>
      <c r="BI46" s="56"/>
      <c r="BJ46" s="56"/>
      <c r="BK46" s="56"/>
      <c r="BL46" s="56"/>
      <c r="BM46" s="56"/>
      <c r="BN46" s="56"/>
      <c r="BO46" s="56"/>
      <c r="BP46" s="56"/>
      <c r="BQ46" s="56"/>
      <c r="BR46" s="56"/>
      <c r="BS46" s="56"/>
      <c r="BT46" s="56"/>
      <c r="BU46" s="56"/>
      <c r="BV46" s="56"/>
      <c r="BW46" s="56"/>
      <c r="BX46" s="56"/>
      <c r="BY46" s="56"/>
    </row>
    <row r="47" spans="1:77" s="72" customFormat="1" ht="30" customHeight="1" thickTop="1" thickBot="1" x14ac:dyDescent="0.2">
      <c r="A47" s="73"/>
      <c r="B47" s="470" t="s">
        <v>98</v>
      </c>
      <c r="C47" s="471"/>
      <c r="D47" s="125"/>
      <c r="E47" s="465" t="s">
        <v>99</v>
      </c>
      <c r="F47" s="150"/>
      <c r="G47" s="515" t="s">
        <v>54</v>
      </c>
      <c r="H47" s="516"/>
      <c r="I47" s="516"/>
      <c r="J47" s="516"/>
      <c r="K47" s="516"/>
      <c r="L47" s="476"/>
      <c r="M47" s="535" t="str">
        <f>IF(ISBLANK(金融機関名_前払金),"",金融機関名_前払金)</f>
        <v/>
      </c>
      <c r="N47" s="536"/>
      <c r="O47" s="536"/>
      <c r="P47" s="536"/>
      <c r="Q47" s="536"/>
      <c r="R47" s="536"/>
      <c r="S47" s="536"/>
      <c r="T47" s="536"/>
      <c r="U47" s="536"/>
      <c r="V47" s="536"/>
      <c r="W47" s="536"/>
      <c r="X47" s="536"/>
      <c r="Y47" s="390" t="str">
        <f>IF(ISBLANK(金融機関名_前払金),"銀行"&amp;CHAR(10)&amp;"（　　　　　）","")</f>
        <v>銀行
（　　　　　）</v>
      </c>
      <c r="Z47" s="390"/>
      <c r="AA47" s="390"/>
      <c r="AB47" s="390"/>
      <c r="AC47" s="390"/>
      <c r="AD47" s="494" t="str">
        <f>IF(ISBLANK(店舗名_前払金),"",店舗名_前払金)</f>
        <v/>
      </c>
      <c r="AE47" s="494"/>
      <c r="AF47" s="494"/>
      <c r="AG47" s="494"/>
      <c r="AH47" s="494"/>
      <c r="AI47" s="494"/>
      <c r="AJ47" s="494"/>
      <c r="AK47" s="494"/>
      <c r="AL47" s="494"/>
      <c r="AM47" s="494"/>
      <c r="AN47" s="494"/>
      <c r="AO47" s="391" t="str">
        <f>IF(ISBLANK(店舗名_前払金),"店","")</f>
        <v>店</v>
      </c>
      <c r="AP47" s="392"/>
      <c r="AQ47" s="31"/>
      <c r="AR47" s="81"/>
      <c r="AS47" s="81"/>
      <c r="AT47" s="81"/>
      <c r="AU47" s="81"/>
      <c r="AV47" s="95"/>
      <c r="AW47" s="94"/>
      <c r="AX47" s="6"/>
      <c r="AY47" s="94"/>
      <c r="AZ47" s="94"/>
      <c r="BA47" s="83"/>
      <c r="BB47" s="83"/>
      <c r="BC47" s="94"/>
      <c r="BD47" s="94"/>
      <c r="BE47" s="94"/>
      <c r="BF47" s="94"/>
      <c r="BG47" s="94"/>
      <c r="BH47" s="94"/>
      <c r="BI47" s="94"/>
      <c r="BJ47" s="94"/>
      <c r="BK47" s="94"/>
      <c r="BL47" s="94"/>
      <c r="BM47" s="94"/>
      <c r="BN47" s="95"/>
      <c r="BO47" s="95"/>
      <c r="BP47" s="95"/>
      <c r="BQ47" s="74"/>
      <c r="BR47" s="74"/>
    </row>
    <row r="48" spans="1:77" s="72" customFormat="1" ht="15" customHeight="1" thickTop="1" x14ac:dyDescent="0.15">
      <c r="A48" s="73"/>
      <c r="B48" s="81"/>
      <c r="C48" s="81"/>
      <c r="D48" s="125"/>
      <c r="E48" s="466"/>
      <c r="F48" s="150"/>
      <c r="G48" s="517" t="s">
        <v>28</v>
      </c>
      <c r="H48" s="394"/>
      <c r="I48" s="394"/>
      <c r="J48" s="394"/>
      <c r="K48" s="394"/>
      <c r="L48" s="395"/>
      <c r="M48" s="501" t="s">
        <v>120</v>
      </c>
      <c r="N48" s="409"/>
      <c r="O48" s="409"/>
      <c r="P48" s="409"/>
      <c r="Q48" s="409"/>
      <c r="R48" s="409"/>
      <c r="S48" s="502"/>
      <c r="T48" s="521" t="s">
        <v>59</v>
      </c>
      <c r="U48" s="522"/>
      <c r="V48" s="522"/>
      <c r="W48" s="522"/>
      <c r="X48" s="522"/>
      <c r="Y48" s="523"/>
      <c r="Z48" s="88"/>
      <c r="AA48" s="409">
        <v>3</v>
      </c>
      <c r="AB48" s="409" t="s">
        <v>102</v>
      </c>
      <c r="AC48" s="409"/>
      <c r="AD48" s="409"/>
      <c r="AE48" s="409"/>
      <c r="AF48" s="410"/>
      <c r="AG48" s="116"/>
      <c r="AH48" s="117"/>
      <c r="AI48" s="117"/>
      <c r="AJ48" s="117"/>
      <c r="AK48" s="117"/>
      <c r="AL48" s="117"/>
      <c r="AM48" s="9"/>
      <c r="AN48" s="109"/>
      <c r="AO48" s="109"/>
      <c r="AP48" s="109"/>
      <c r="AQ48" s="81"/>
      <c r="AR48" s="95"/>
      <c r="AS48" s="94"/>
      <c r="AT48" s="6"/>
      <c r="AU48" s="94"/>
      <c r="AV48" s="94"/>
      <c r="AW48" s="94"/>
      <c r="AX48" s="94"/>
      <c r="AY48" s="94"/>
      <c r="AZ48" s="94"/>
      <c r="BA48" s="83"/>
      <c r="BB48" s="83"/>
      <c r="BC48" s="94"/>
      <c r="BD48" s="94"/>
      <c r="BE48" s="94"/>
      <c r="BF48" s="94"/>
      <c r="BG48" s="94"/>
      <c r="BH48" s="94"/>
      <c r="BI48" s="94"/>
      <c r="BJ48" s="95"/>
      <c r="BK48" s="95"/>
      <c r="BL48" s="95"/>
      <c r="BM48" s="95"/>
      <c r="BN48" s="95"/>
      <c r="BO48" s="83"/>
      <c r="BP48" s="83"/>
    </row>
    <row r="49" spans="1:77" s="72" customFormat="1" ht="15" customHeight="1" thickBot="1" x14ac:dyDescent="0.2">
      <c r="A49" s="7"/>
      <c r="B49" s="7"/>
      <c r="C49" s="7"/>
      <c r="D49" s="125"/>
      <c r="E49" s="466"/>
      <c r="F49" s="150"/>
      <c r="G49" s="518"/>
      <c r="H49" s="519"/>
      <c r="I49" s="519"/>
      <c r="J49" s="519"/>
      <c r="K49" s="519"/>
      <c r="L49" s="520"/>
      <c r="M49" s="503"/>
      <c r="N49" s="504"/>
      <c r="O49" s="504"/>
      <c r="P49" s="504"/>
      <c r="Q49" s="504"/>
      <c r="R49" s="504"/>
      <c r="S49" s="505"/>
      <c r="T49" s="524"/>
      <c r="U49" s="525"/>
      <c r="V49" s="525"/>
      <c r="W49" s="525"/>
      <c r="X49" s="525"/>
      <c r="Y49" s="526"/>
      <c r="Z49" s="71"/>
      <c r="AA49" s="468"/>
      <c r="AB49" s="468"/>
      <c r="AC49" s="468"/>
      <c r="AD49" s="468"/>
      <c r="AE49" s="468"/>
      <c r="AF49" s="469"/>
      <c r="AG49" s="113"/>
      <c r="AH49" s="114"/>
      <c r="AI49" s="114"/>
      <c r="AJ49" s="114"/>
      <c r="AK49" s="114"/>
      <c r="AL49" s="114"/>
      <c r="AM49" s="114"/>
      <c r="AN49" s="114"/>
      <c r="AO49" s="28"/>
      <c r="AP49" s="28"/>
      <c r="AQ49" s="28"/>
      <c r="AR49" s="28"/>
      <c r="AS49" s="28"/>
      <c r="AT49" s="28"/>
      <c r="AU49" s="28"/>
      <c r="AV49" s="28"/>
      <c r="AW49" s="28"/>
      <c r="AX49" s="28"/>
      <c r="AY49" s="28"/>
      <c r="AZ49" s="28"/>
      <c r="BA49" s="83"/>
      <c r="BB49" s="83"/>
      <c r="BC49" s="28"/>
      <c r="BD49" s="28"/>
      <c r="BE49" s="28"/>
      <c r="BF49" s="28"/>
      <c r="BG49" s="83"/>
      <c r="BH49" s="83"/>
      <c r="BI49" s="83"/>
      <c r="BJ49" s="83"/>
      <c r="BK49" s="83"/>
      <c r="BL49" s="83"/>
      <c r="BM49" s="83"/>
      <c r="BN49" s="83"/>
      <c r="BO49" s="83"/>
      <c r="BP49" s="83"/>
    </row>
    <row r="50" spans="1:77" s="72" customFormat="1" ht="27.75" customHeight="1" thickTop="1" thickBot="1" x14ac:dyDescent="0.2">
      <c r="A50" s="7"/>
      <c r="B50" s="7"/>
      <c r="C50" s="7"/>
      <c r="D50" s="125"/>
      <c r="E50" s="466"/>
      <c r="F50" s="150"/>
      <c r="G50" s="472" t="s">
        <v>62</v>
      </c>
      <c r="H50" s="473"/>
      <c r="I50" s="473"/>
      <c r="J50" s="473"/>
      <c r="K50" s="473"/>
      <c r="L50" s="474"/>
      <c r="M50" s="76"/>
      <c r="N50" s="77"/>
      <c r="O50" s="77"/>
      <c r="P50" s="77"/>
      <c r="Q50" s="77"/>
      <c r="R50" s="77"/>
      <c r="S50" s="79"/>
      <c r="T50" s="371" t="s">
        <v>63</v>
      </c>
      <c r="U50" s="372"/>
      <c r="V50" s="372"/>
      <c r="W50" s="372"/>
      <c r="X50" s="372"/>
      <c r="Y50" s="373"/>
      <c r="Z50" s="126" t="str">
        <f>IF(ISBLANK(口座番号_前払金),"",MID(REPT("0",IF(7-LEN(口座番号_前払金)&gt;0,7-LEN(口座番号_前払金),0))&amp;ASC(口座番号_前払金),1,1))</f>
        <v/>
      </c>
      <c r="AA50" s="127" t="str">
        <f>IF(ISBLANK(口座番号_前払金),"",MID(REPT("0",IF(7-LEN(口座番号_前払金)&gt;0,7-LEN(口座番号_前払金),0))&amp;ASC(口座番号_前払金),2,1))</f>
        <v/>
      </c>
      <c r="AB50" s="127" t="str">
        <f>IF(ISBLANK(口座番号_前払金),"",MID(REPT("0",IF(7-LEN(口座番号_前払金)&gt;0,7-LEN(口座番号_前払金),0))&amp;ASC(口座番号_前払金),3,1))</f>
        <v/>
      </c>
      <c r="AC50" s="127" t="str">
        <f>IF(ISBLANK(口座番号_前払金),"",MID(REPT("0",IF(7-LEN(口座番号_前払金)&gt;0,7-LEN(口座番号_前払金),0))&amp;ASC(口座番号_前払金),4,1))</f>
        <v/>
      </c>
      <c r="AD50" s="127" t="str">
        <f>IF(ISBLANK(口座番号_前払金),"",MID(REPT("0",IF(7-LEN(口座番号_前払金)&gt;0,7-LEN(口座番号_前払金),0))&amp;ASC(口座番号_前払金),5,1))</f>
        <v/>
      </c>
      <c r="AE50" s="127" t="str">
        <f>IF(ISBLANK(口座番号_前払金),"",MID(REPT("0",IF(7-LEN(口座番号_前払金)&gt;0,7-LEN(口座番号_前払金),0))&amp;ASC(口座番号_前払金),6,1))</f>
        <v/>
      </c>
      <c r="AF50" s="128" t="str">
        <f>IF(ISBLANK(口座番号_前払金),"",MID(REPT("0",IF(7-LEN(口座番号_前払金)&gt;0,7-LEN(口座番号_前払金),0))&amp;ASC(口座番号_前払金),7,1))</f>
        <v/>
      </c>
      <c r="AG50" s="2"/>
      <c r="AH50" s="2"/>
      <c r="AI50" s="2"/>
      <c r="AJ50" s="2"/>
      <c r="AK50" s="2"/>
      <c r="AL50" s="2"/>
      <c r="AM50" s="2"/>
      <c r="AN50" s="2"/>
      <c r="AO50" s="2"/>
      <c r="AP50" s="81"/>
      <c r="AQ50" s="81"/>
      <c r="AR50" s="81"/>
      <c r="AS50" s="81"/>
      <c r="AT50" s="81"/>
      <c r="AU50" s="81"/>
      <c r="AV50" s="81"/>
      <c r="AW50" s="81"/>
      <c r="AX50" s="28"/>
      <c r="AY50" s="28"/>
      <c r="AZ50" s="28"/>
      <c r="BA50" s="83"/>
      <c r="BB50" s="83"/>
      <c r="BC50" s="28"/>
      <c r="BD50" s="28"/>
      <c r="BE50" s="28"/>
      <c r="BF50" s="28"/>
      <c r="BG50" s="28"/>
      <c r="BH50" s="28"/>
      <c r="BI50" s="28"/>
      <c r="BJ50" s="28"/>
      <c r="BK50" s="28"/>
      <c r="BL50" s="28"/>
      <c r="BM50" s="28"/>
      <c r="BN50" s="28"/>
      <c r="BO50" s="28"/>
      <c r="BP50" s="83"/>
    </row>
    <row r="51" spans="1:77" s="72" customFormat="1" ht="30" customHeight="1" thickTop="1" x14ac:dyDescent="0.15">
      <c r="A51" s="81"/>
      <c r="B51" s="81"/>
      <c r="C51" s="81"/>
      <c r="D51" s="125"/>
      <c r="E51" s="466"/>
      <c r="F51" s="150"/>
      <c r="G51" s="477" t="s">
        <v>64</v>
      </c>
      <c r="H51" s="478"/>
      <c r="I51" s="478"/>
      <c r="J51" s="478"/>
      <c r="K51" s="478"/>
      <c r="L51" s="479"/>
      <c r="M51" s="118" t="str">
        <f t="shared" ref="M51:AZ51" si="7">MID(ASC(PHONETIC(口座名義人カナ_前払金)),COLUMN()-12,1)</f>
        <v/>
      </c>
      <c r="N51" s="119" t="str">
        <f t="shared" si="7"/>
        <v/>
      </c>
      <c r="O51" s="119" t="str">
        <f t="shared" si="7"/>
        <v/>
      </c>
      <c r="P51" s="119" t="str">
        <f t="shared" si="7"/>
        <v/>
      </c>
      <c r="Q51" s="119" t="str">
        <f t="shared" si="7"/>
        <v/>
      </c>
      <c r="R51" s="119" t="str">
        <f t="shared" si="7"/>
        <v/>
      </c>
      <c r="S51" s="119" t="str">
        <f t="shared" si="7"/>
        <v/>
      </c>
      <c r="T51" s="120" t="str">
        <f t="shared" si="7"/>
        <v/>
      </c>
      <c r="U51" s="120" t="str">
        <f t="shared" si="7"/>
        <v/>
      </c>
      <c r="V51" s="120" t="str">
        <f t="shared" si="7"/>
        <v/>
      </c>
      <c r="W51" s="120" t="str">
        <f t="shared" si="7"/>
        <v/>
      </c>
      <c r="X51" s="120" t="str">
        <f t="shared" si="7"/>
        <v/>
      </c>
      <c r="Y51" s="120" t="str">
        <f t="shared" si="7"/>
        <v/>
      </c>
      <c r="Z51" s="120" t="str">
        <f t="shared" si="7"/>
        <v/>
      </c>
      <c r="AA51" s="120" t="str">
        <f t="shared" si="7"/>
        <v/>
      </c>
      <c r="AB51" s="120" t="str">
        <f t="shared" si="7"/>
        <v/>
      </c>
      <c r="AC51" s="120" t="str">
        <f t="shared" si="7"/>
        <v/>
      </c>
      <c r="AD51" s="120" t="str">
        <f t="shared" si="7"/>
        <v/>
      </c>
      <c r="AE51" s="120" t="str">
        <f t="shared" si="7"/>
        <v/>
      </c>
      <c r="AF51" s="120" t="str">
        <f t="shared" si="7"/>
        <v/>
      </c>
      <c r="AG51" s="119" t="str">
        <f t="shared" si="7"/>
        <v/>
      </c>
      <c r="AH51" s="119" t="str">
        <f t="shared" si="7"/>
        <v/>
      </c>
      <c r="AI51" s="119" t="str">
        <f t="shared" si="7"/>
        <v/>
      </c>
      <c r="AJ51" s="119" t="str">
        <f t="shared" si="7"/>
        <v/>
      </c>
      <c r="AK51" s="119" t="str">
        <f t="shared" si="7"/>
        <v/>
      </c>
      <c r="AL51" s="119" t="str">
        <f t="shared" si="7"/>
        <v/>
      </c>
      <c r="AM51" s="119" t="str">
        <f t="shared" si="7"/>
        <v/>
      </c>
      <c r="AN51" s="119" t="str">
        <f t="shared" si="7"/>
        <v/>
      </c>
      <c r="AO51" s="119" t="str">
        <f t="shared" si="7"/>
        <v/>
      </c>
      <c r="AP51" s="119" t="str">
        <f t="shared" si="7"/>
        <v/>
      </c>
      <c r="AQ51" s="119" t="str">
        <f t="shared" si="7"/>
        <v/>
      </c>
      <c r="AR51" s="119" t="str">
        <f t="shared" si="7"/>
        <v/>
      </c>
      <c r="AS51" s="119" t="str">
        <f t="shared" si="7"/>
        <v/>
      </c>
      <c r="AT51" s="119" t="str">
        <f t="shared" si="7"/>
        <v/>
      </c>
      <c r="AU51" s="119" t="str">
        <f t="shared" si="7"/>
        <v/>
      </c>
      <c r="AV51" s="119" t="str">
        <f t="shared" si="7"/>
        <v/>
      </c>
      <c r="AW51" s="119" t="str">
        <f t="shared" si="7"/>
        <v/>
      </c>
      <c r="AX51" s="119" t="str">
        <f t="shared" si="7"/>
        <v/>
      </c>
      <c r="AY51" s="119" t="str">
        <f t="shared" si="7"/>
        <v/>
      </c>
      <c r="AZ51" s="121" t="str">
        <f t="shared" si="7"/>
        <v/>
      </c>
      <c r="BA51" s="83"/>
      <c r="BB51" s="83"/>
      <c r="BC51" s="11"/>
      <c r="BD51" s="11"/>
      <c r="BE51" s="11"/>
      <c r="BF51" s="11"/>
      <c r="BG51" s="56"/>
      <c r="BH51" s="56"/>
      <c r="BI51" s="56"/>
      <c r="BJ51" s="56"/>
      <c r="BK51" s="56"/>
      <c r="BL51" s="56"/>
      <c r="BM51" s="56"/>
      <c r="BN51" s="56"/>
      <c r="BO51" s="56"/>
      <c r="BP51" s="56"/>
      <c r="BQ51" s="56"/>
      <c r="BR51" s="56"/>
      <c r="BS51" s="56"/>
      <c r="BT51" s="56"/>
      <c r="BU51" s="56"/>
      <c r="BV51" s="56"/>
      <c r="BW51" s="56"/>
      <c r="BX51" s="56"/>
      <c r="BY51" s="56"/>
    </row>
    <row r="52" spans="1:77" s="72" customFormat="1" ht="30" customHeight="1" thickBot="1" x14ac:dyDescent="0.2">
      <c r="A52" s="81"/>
      <c r="B52" s="81"/>
      <c r="C52" s="81"/>
      <c r="D52" s="125"/>
      <c r="E52" s="467"/>
      <c r="F52" s="150"/>
      <c r="G52" s="480"/>
      <c r="H52" s="481"/>
      <c r="I52" s="481"/>
      <c r="J52" s="481"/>
      <c r="K52" s="481"/>
      <c r="L52" s="482"/>
      <c r="M52" s="122" t="str">
        <f t="shared" ref="M52:AZ52" si="8">MID(ASC(PHONETIC(口座名義人カナ_前払金)),COLUMN()+28,1)</f>
        <v/>
      </c>
      <c r="N52" s="123" t="str">
        <f t="shared" si="8"/>
        <v/>
      </c>
      <c r="O52" s="123" t="str">
        <f t="shared" si="8"/>
        <v/>
      </c>
      <c r="P52" s="123" t="str">
        <f t="shared" si="8"/>
        <v/>
      </c>
      <c r="Q52" s="123" t="str">
        <f t="shared" si="8"/>
        <v/>
      </c>
      <c r="R52" s="123" t="str">
        <f t="shared" si="8"/>
        <v/>
      </c>
      <c r="S52" s="123" t="str">
        <f t="shared" si="8"/>
        <v/>
      </c>
      <c r="T52" s="123" t="str">
        <f t="shared" si="8"/>
        <v/>
      </c>
      <c r="U52" s="123" t="str">
        <f t="shared" si="8"/>
        <v/>
      </c>
      <c r="V52" s="123" t="str">
        <f t="shared" si="8"/>
        <v/>
      </c>
      <c r="W52" s="123" t="str">
        <f t="shared" si="8"/>
        <v/>
      </c>
      <c r="X52" s="123" t="str">
        <f t="shared" si="8"/>
        <v/>
      </c>
      <c r="Y52" s="123" t="str">
        <f t="shared" si="8"/>
        <v/>
      </c>
      <c r="Z52" s="123" t="str">
        <f t="shared" si="8"/>
        <v/>
      </c>
      <c r="AA52" s="123" t="str">
        <f t="shared" si="8"/>
        <v/>
      </c>
      <c r="AB52" s="123" t="str">
        <f t="shared" si="8"/>
        <v/>
      </c>
      <c r="AC52" s="123" t="str">
        <f t="shared" si="8"/>
        <v/>
      </c>
      <c r="AD52" s="123" t="str">
        <f t="shared" si="8"/>
        <v/>
      </c>
      <c r="AE52" s="123" t="str">
        <f t="shared" si="8"/>
        <v/>
      </c>
      <c r="AF52" s="123" t="str">
        <f t="shared" si="8"/>
        <v/>
      </c>
      <c r="AG52" s="123" t="str">
        <f t="shared" si="8"/>
        <v/>
      </c>
      <c r="AH52" s="123" t="str">
        <f t="shared" si="8"/>
        <v/>
      </c>
      <c r="AI52" s="123" t="str">
        <f t="shared" si="8"/>
        <v/>
      </c>
      <c r="AJ52" s="123" t="str">
        <f t="shared" si="8"/>
        <v/>
      </c>
      <c r="AK52" s="123" t="str">
        <f t="shared" si="8"/>
        <v/>
      </c>
      <c r="AL52" s="123" t="str">
        <f t="shared" si="8"/>
        <v/>
      </c>
      <c r="AM52" s="123" t="str">
        <f t="shared" si="8"/>
        <v/>
      </c>
      <c r="AN52" s="123" t="str">
        <f t="shared" si="8"/>
        <v/>
      </c>
      <c r="AO52" s="123" t="str">
        <f t="shared" si="8"/>
        <v/>
      </c>
      <c r="AP52" s="123" t="str">
        <f t="shared" si="8"/>
        <v/>
      </c>
      <c r="AQ52" s="123" t="str">
        <f t="shared" si="8"/>
        <v/>
      </c>
      <c r="AR52" s="123" t="str">
        <f t="shared" si="8"/>
        <v/>
      </c>
      <c r="AS52" s="123" t="str">
        <f t="shared" si="8"/>
        <v/>
      </c>
      <c r="AT52" s="123" t="str">
        <f t="shared" si="8"/>
        <v/>
      </c>
      <c r="AU52" s="123" t="str">
        <f t="shared" si="8"/>
        <v/>
      </c>
      <c r="AV52" s="123" t="str">
        <f t="shared" si="8"/>
        <v/>
      </c>
      <c r="AW52" s="123" t="str">
        <f t="shared" si="8"/>
        <v/>
      </c>
      <c r="AX52" s="123" t="str">
        <f t="shared" si="8"/>
        <v/>
      </c>
      <c r="AY52" s="123" t="str">
        <f t="shared" si="8"/>
        <v/>
      </c>
      <c r="AZ52" s="124" t="str">
        <f t="shared" si="8"/>
        <v/>
      </c>
      <c r="BA52" s="83"/>
      <c r="BB52" s="83"/>
      <c r="BC52" s="11"/>
      <c r="BD52" s="11"/>
      <c r="BE52" s="11"/>
      <c r="BF52" s="11"/>
      <c r="BG52" s="56"/>
      <c r="BH52" s="56"/>
      <c r="BI52" s="56"/>
      <c r="BJ52" s="56"/>
      <c r="BK52" s="56"/>
      <c r="BL52" s="56"/>
      <c r="BM52" s="56"/>
      <c r="BN52" s="56"/>
      <c r="BO52" s="56"/>
      <c r="BP52" s="56"/>
      <c r="BQ52" s="56"/>
      <c r="BR52" s="56"/>
      <c r="BS52" s="56"/>
      <c r="BT52" s="56"/>
      <c r="BU52" s="56"/>
      <c r="BV52" s="56"/>
      <c r="BW52" s="56"/>
      <c r="BX52" s="56"/>
      <c r="BY52" s="56"/>
    </row>
    <row r="53" spans="1:77" s="74" customFormat="1" ht="28.5" customHeight="1" thickTop="1" x14ac:dyDescent="0.15">
      <c r="A53" s="75"/>
      <c r="B53" s="94"/>
      <c r="C53" s="94"/>
      <c r="D53" s="94"/>
      <c r="E53" s="94"/>
      <c r="F53" s="148"/>
      <c r="G53" s="9"/>
      <c r="H53" s="9"/>
      <c r="I53" s="9"/>
      <c r="J53" s="9"/>
      <c r="K53" s="9"/>
      <c r="L53" s="9"/>
      <c r="M53" s="93"/>
      <c r="N53" s="93"/>
      <c r="O53" s="93"/>
      <c r="P53" s="93"/>
      <c r="Q53" s="93"/>
      <c r="R53" s="93"/>
      <c r="S53" s="93"/>
      <c r="T53" s="93"/>
      <c r="U53" s="93"/>
      <c r="V53" s="93"/>
      <c r="W53" s="93"/>
      <c r="X53" s="93"/>
      <c r="Y53" s="93"/>
      <c r="Z53" s="93"/>
      <c r="AA53" s="93"/>
      <c r="AB53" s="93"/>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83"/>
      <c r="BB53" s="83"/>
      <c r="BC53" s="11"/>
      <c r="BD53" s="11"/>
      <c r="BE53" s="11"/>
      <c r="BF53" s="11"/>
      <c r="BG53" s="56"/>
      <c r="BH53" s="56"/>
      <c r="BI53" s="56"/>
      <c r="BJ53" s="56"/>
      <c r="BK53" s="56"/>
      <c r="BL53" s="56"/>
      <c r="BM53" s="56"/>
      <c r="BN53" s="56"/>
      <c r="BO53" s="56"/>
      <c r="BP53" s="56"/>
      <c r="BQ53" s="56"/>
      <c r="BR53" s="56"/>
      <c r="BS53" s="56"/>
      <c r="BT53" s="56"/>
      <c r="BU53" s="56"/>
      <c r="BV53" s="56"/>
      <c r="BW53" s="56"/>
      <c r="BX53" s="56"/>
      <c r="BY53" s="56"/>
    </row>
    <row r="54" spans="1:77" ht="13.5" customHeight="1" x14ac:dyDescent="0.15">
      <c r="AZ54" s="83"/>
      <c r="BA54" s="83"/>
      <c r="BB54" s="29"/>
      <c r="BC54" s="29"/>
      <c r="BD54" s="29"/>
      <c r="BE54" s="29"/>
      <c r="BF54" s="29"/>
      <c r="BG54" s="29"/>
      <c r="BH54" s="29"/>
      <c r="BI54" s="29"/>
      <c r="BJ54" s="29"/>
      <c r="BK54" s="29"/>
      <c r="BL54" s="29"/>
      <c r="BM54" s="29"/>
      <c r="BN54" s="29"/>
      <c r="BO54" s="29"/>
      <c r="BP54" s="11"/>
      <c r="BQ54" s="3"/>
      <c r="BR54" s="3"/>
    </row>
    <row r="55" spans="1:77" ht="15" customHeight="1" x14ac:dyDescent="0.15">
      <c r="AZ55" s="11"/>
      <c r="BA55" s="11"/>
      <c r="BB55" s="11"/>
      <c r="BC55" s="11"/>
      <c r="BD55" s="11"/>
      <c r="BE55" s="11"/>
      <c r="BF55" s="11"/>
      <c r="BG55" s="11"/>
      <c r="BH55" s="11"/>
      <c r="BI55" s="11"/>
      <c r="BJ55" s="11"/>
      <c r="BK55" s="11"/>
      <c r="BL55" s="11"/>
      <c r="BM55" s="11"/>
      <c r="BN55" s="3"/>
      <c r="BO55" s="3"/>
      <c r="BP55" s="3"/>
      <c r="BQ55" s="3"/>
      <c r="BR55" s="3"/>
    </row>
    <row r="56" spans="1:77" ht="15" customHeight="1" x14ac:dyDescent="0.15">
      <c r="BP56" s="3"/>
      <c r="BQ56" s="3"/>
      <c r="BR56" s="3"/>
    </row>
  </sheetData>
  <sheetProtection sheet="1" selectLockedCells="1" selectUnlockedCells="1"/>
  <mergeCells count="193">
    <mergeCell ref="B8:C10"/>
    <mergeCell ref="X1:X2"/>
    <mergeCell ref="Y1:AC2"/>
    <mergeCell ref="M8:V8"/>
    <mergeCell ref="W8:AB8"/>
    <mergeCell ref="AA9:AA10"/>
    <mergeCell ref="AB9:AB10"/>
    <mergeCell ref="AC8:AE8"/>
    <mergeCell ref="AC9:AE10"/>
    <mergeCell ref="K8:L8"/>
    <mergeCell ref="K9:K10"/>
    <mergeCell ref="L9:L10"/>
    <mergeCell ref="P4:AC4"/>
    <mergeCell ref="B1:I2"/>
    <mergeCell ref="K1:K2"/>
    <mergeCell ref="L1:N2"/>
    <mergeCell ref="O1:O2"/>
    <mergeCell ref="P1:R2"/>
    <mergeCell ref="S1:S2"/>
    <mergeCell ref="T1:V2"/>
    <mergeCell ref="W1:W2"/>
    <mergeCell ref="J1:J2"/>
    <mergeCell ref="K16:L17"/>
    <mergeCell ref="M16:N16"/>
    <mergeCell ref="M48:S49"/>
    <mergeCell ref="M39:W39"/>
    <mergeCell ref="AD39:AN39"/>
    <mergeCell ref="Y39:AC39"/>
    <mergeCell ref="M23:AN23"/>
    <mergeCell ref="M24:AN24"/>
    <mergeCell ref="G47:L47"/>
    <mergeCell ref="G48:L49"/>
    <mergeCell ref="T48:Y49"/>
    <mergeCell ref="G39:L39"/>
    <mergeCell ref="G40:L41"/>
    <mergeCell ref="AE17:AF17"/>
    <mergeCell ref="T31:U31"/>
    <mergeCell ref="AG17:AN17"/>
    <mergeCell ref="Q17:R17"/>
    <mergeCell ref="S17:T17"/>
    <mergeCell ref="U17:V17"/>
    <mergeCell ref="G23:L24"/>
    <mergeCell ref="M47:X47"/>
    <mergeCell ref="T40:Y41"/>
    <mergeCell ref="B13:C13"/>
    <mergeCell ref="E47:E52"/>
    <mergeCell ref="AA48:AA49"/>
    <mergeCell ref="AB48:AF49"/>
    <mergeCell ref="B14:C14"/>
    <mergeCell ref="B22:C22"/>
    <mergeCell ref="B23:C23"/>
    <mergeCell ref="B29:C29"/>
    <mergeCell ref="B30:C30"/>
    <mergeCell ref="B38:C38"/>
    <mergeCell ref="B39:C39"/>
    <mergeCell ref="B46:C46"/>
    <mergeCell ref="B47:C47"/>
    <mergeCell ref="G50:L50"/>
    <mergeCell ref="K14:L14"/>
    <mergeCell ref="K15:L15"/>
    <mergeCell ref="G51:L52"/>
    <mergeCell ref="G31:L32"/>
    <mergeCell ref="G35:L35"/>
    <mergeCell ref="G30:L30"/>
    <mergeCell ref="G33:L34"/>
    <mergeCell ref="G42:L42"/>
    <mergeCell ref="K18:L18"/>
    <mergeCell ref="AD47:AN47"/>
    <mergeCell ref="BC6:BL7"/>
    <mergeCell ref="BI15:BJ15"/>
    <mergeCell ref="BK15:BL15"/>
    <mergeCell ref="BM15:BN15"/>
    <mergeCell ref="BK25:BL25"/>
    <mergeCell ref="BM25:BN25"/>
    <mergeCell ref="M17:N17"/>
    <mergeCell ref="O17:P17"/>
    <mergeCell ref="O16:P16"/>
    <mergeCell ref="Q16:R16"/>
    <mergeCell ref="S16:T16"/>
    <mergeCell ref="U16:V16"/>
    <mergeCell ref="AA16:AB16"/>
    <mergeCell ref="AC16:AD16"/>
    <mergeCell ref="AE16:AF16"/>
    <mergeCell ref="AG16:AH16"/>
    <mergeCell ref="AI16:AJ16"/>
    <mergeCell ref="AK16:AL16"/>
    <mergeCell ref="AW18:AX18"/>
    <mergeCell ref="AO7:AY7"/>
    <mergeCell ref="W17:X17"/>
    <mergeCell ref="Y17:Z17"/>
    <mergeCell ref="AC17:AD17"/>
    <mergeCell ref="B6:M7"/>
    <mergeCell ref="BO15:BP15"/>
    <mergeCell ref="BQ15:BR15"/>
    <mergeCell ref="X9:X10"/>
    <mergeCell ref="Y9:Y10"/>
    <mergeCell ref="Z9:Z10"/>
    <mergeCell ref="BI18:BJ18"/>
    <mergeCell ref="BK18:BL18"/>
    <mergeCell ref="BM18:BN18"/>
    <mergeCell ref="BO18:BP18"/>
    <mergeCell ref="BQ18:BR18"/>
    <mergeCell ref="BC18:BD18"/>
    <mergeCell ref="BE18:BF18"/>
    <mergeCell ref="BG18:BH18"/>
    <mergeCell ref="AW16:AX16"/>
    <mergeCell ref="AY16:AZ16"/>
    <mergeCell ref="AE18:AF18"/>
    <mergeCell ref="AG18:AH18"/>
    <mergeCell ref="AI18:AJ18"/>
    <mergeCell ref="AQ16:AR16"/>
    <mergeCell ref="AS16:AT16"/>
    <mergeCell ref="AU16:AV16"/>
    <mergeCell ref="AO17:AZ17"/>
    <mergeCell ref="Y16:Z16"/>
    <mergeCell ref="BO25:BP25"/>
    <mergeCell ref="BQ25:BR25"/>
    <mergeCell ref="G25:L25"/>
    <mergeCell ref="BE25:BF25"/>
    <mergeCell ref="BG25:BH25"/>
    <mergeCell ref="BC25:BD25"/>
    <mergeCell ref="M9:M10"/>
    <mergeCell ref="G14:H15"/>
    <mergeCell ref="I14:J15"/>
    <mergeCell ref="BC15:BD15"/>
    <mergeCell ref="BE15:BF15"/>
    <mergeCell ref="BG15:BH15"/>
    <mergeCell ref="P9:P10"/>
    <mergeCell ref="U9:U10"/>
    <mergeCell ref="V9:V10"/>
    <mergeCell ref="R9:R10"/>
    <mergeCell ref="Q9:Q10"/>
    <mergeCell ref="S9:S10"/>
    <mergeCell ref="T9:T10"/>
    <mergeCell ref="N9:N10"/>
    <mergeCell ref="W9:W10"/>
    <mergeCell ref="O9:O10"/>
    <mergeCell ref="AA17:AB17"/>
    <mergeCell ref="AO16:AP16"/>
    <mergeCell ref="BC33:BD33"/>
    <mergeCell ref="BE33:BF33"/>
    <mergeCell ref="BG33:BH33"/>
    <mergeCell ref="BI25:BJ25"/>
    <mergeCell ref="AB40:AF40"/>
    <mergeCell ref="AR1:AY2"/>
    <mergeCell ref="AR3:AY4"/>
    <mergeCell ref="P3:AC3"/>
    <mergeCell ref="AL1:AM4"/>
    <mergeCell ref="AN1:AQ2"/>
    <mergeCell ref="AN3:AQ4"/>
    <mergeCell ref="V31:AZ31"/>
    <mergeCell ref="M31:S31"/>
    <mergeCell ref="AY18:AZ18"/>
    <mergeCell ref="U30:V30"/>
    <mergeCell ref="AF30:AI30"/>
    <mergeCell ref="AP20:AY24"/>
    <mergeCell ref="AP25:AY29"/>
    <mergeCell ref="M32:AZ32"/>
    <mergeCell ref="W30:AE30"/>
    <mergeCell ref="O40:R40"/>
    <mergeCell ref="M40:M41"/>
    <mergeCell ref="W16:X16"/>
    <mergeCell ref="AO39:AP39"/>
    <mergeCell ref="AO6:AS6"/>
    <mergeCell ref="AO10:AY10"/>
    <mergeCell ref="AO9:AW9"/>
    <mergeCell ref="AQ18:AR18"/>
    <mergeCell ref="AS18:AT18"/>
    <mergeCell ref="M18:N18"/>
    <mergeCell ref="O18:P18"/>
    <mergeCell ref="Q18:R18"/>
    <mergeCell ref="S18:T18"/>
    <mergeCell ref="U18:V18"/>
    <mergeCell ref="W18:X18"/>
    <mergeCell ref="Y18:Z18"/>
    <mergeCell ref="AF8:AG10"/>
    <mergeCell ref="AA18:AB18"/>
    <mergeCell ref="AU18:AV18"/>
    <mergeCell ref="AK18:AL18"/>
    <mergeCell ref="AC18:AD18"/>
    <mergeCell ref="AA35:AY35"/>
    <mergeCell ref="T50:Y50"/>
    <mergeCell ref="G16:H18"/>
    <mergeCell ref="AM18:AN18"/>
    <mergeCell ref="AO18:AP18"/>
    <mergeCell ref="AM16:AN16"/>
    <mergeCell ref="I16:J18"/>
    <mergeCell ref="AC41:AE41"/>
    <mergeCell ref="O41:R41"/>
    <mergeCell ref="T42:Y42"/>
    <mergeCell ref="Y47:AC47"/>
    <mergeCell ref="AO47:AP47"/>
    <mergeCell ref="G43:L44"/>
  </mergeCells>
  <phoneticPr fontId="2"/>
  <printOptions horizontalCentered="1"/>
  <pageMargins left="0.25" right="0.25" top="0.75" bottom="0.75" header="0.3" footer="0.3"/>
  <pageSetup paperSize="9" scale="7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10" id="{00000000-000E-0000-0300-000007000000}">
            <xm:f>入力用!J33="1.口座振替"</xm:f>
            <x14:dxf>
              <font>
                <b/>
                <i val="0"/>
              </font>
              <fill>
                <patternFill patternType="none">
                  <bgColor auto="1"/>
                </patternFill>
              </fill>
              <border>
                <left style="thin">
                  <color theme="1"/>
                </left>
                <right style="thin">
                  <color theme="1"/>
                </right>
                <top style="thin">
                  <color theme="1"/>
                </top>
                <bottom style="thin">
                  <color theme="1"/>
                </bottom>
                <vertical/>
                <horizontal/>
              </border>
            </x14:dxf>
          </x14:cfRule>
          <xm:sqref>N40</xm:sqref>
        </x14:conditionalFormatting>
        <x14:conditionalFormatting xmlns:xm="http://schemas.microsoft.com/office/excel/2006/main">
          <x14:cfRule type="expression" priority="9" id="{00000000-000E-0000-0300-000006000000}">
            <xm:f>入力用!J33="2.隔地払"</xm:f>
            <x14:dxf>
              <font>
                <b/>
                <i val="0"/>
              </font>
              <border>
                <left style="thin">
                  <color auto="1"/>
                </left>
                <right style="thin">
                  <color auto="1"/>
                </right>
                <top style="thin">
                  <color auto="1"/>
                </top>
                <bottom style="thin">
                  <color auto="1"/>
                </bottom>
                <vertical/>
                <horizontal/>
              </border>
            </x14:dxf>
          </x14:cfRule>
          <xm:sqref>N41</xm:sqref>
        </x14:conditionalFormatting>
        <x14:conditionalFormatting xmlns:xm="http://schemas.microsoft.com/office/excel/2006/main">
          <x14:cfRule type="expression" priority="6" id="{0FEFB891-EBDD-44E1-BDC9-2DC782B252B9}">
            <xm:f>入力用!$N$4="新　規"</xm:f>
            <x14:dxf>
              <font>
                <b/>
                <i val="0"/>
              </font>
              <border>
                <left style="thin">
                  <color auto="1"/>
                </left>
                <right style="thin">
                  <color auto="1"/>
                </right>
                <top style="thin">
                  <color auto="1"/>
                </top>
                <bottom style="thin">
                  <color auto="1"/>
                </bottom>
                <vertical/>
                <horizontal/>
              </border>
            </x14:dxf>
          </x14:cfRule>
          <xm:sqref>L1:N2</xm:sqref>
        </x14:conditionalFormatting>
        <x14:conditionalFormatting xmlns:xm="http://schemas.microsoft.com/office/excel/2006/main">
          <x14:cfRule type="expression" priority="5" id="{35F096CE-BF47-422A-BBC3-B898F6020272}">
            <xm:f>入力用!$N$4="変　更"</xm:f>
            <x14:dxf>
              <font>
                <b/>
                <i val="0"/>
              </font>
              <border>
                <left style="thin">
                  <color auto="1"/>
                </left>
                <right style="thin">
                  <color auto="1"/>
                </right>
                <top style="thin">
                  <color auto="1"/>
                </top>
                <bottom style="thin">
                  <color auto="1"/>
                </bottom>
                <vertical/>
                <horizontal/>
              </border>
            </x14:dxf>
          </x14:cfRule>
          <xm:sqref>P1:R2</xm:sqref>
        </x14:conditionalFormatting>
        <x14:conditionalFormatting xmlns:xm="http://schemas.microsoft.com/office/excel/2006/main">
          <x14:cfRule type="expression" priority="4" id="{5E8FA438-A905-4AF5-AEC4-568ED5A46A70}">
            <xm:f>入力用!$N$4="廃　止"</xm:f>
            <x14:dxf>
              <font>
                <b/>
                <i val="0"/>
              </font>
              <border>
                <left style="thin">
                  <color auto="1"/>
                </left>
                <right style="thin">
                  <color auto="1"/>
                </right>
                <top style="thin">
                  <color auto="1"/>
                </top>
                <bottom style="thin">
                  <color auto="1"/>
                </bottom>
                <vertical/>
                <horizontal/>
              </border>
            </x14:dxf>
          </x14:cfRule>
          <xm:sqref>T1:V2</xm:sqref>
        </x14:conditionalFormatting>
        <x14:conditionalFormatting xmlns:xm="http://schemas.microsoft.com/office/excel/2006/main">
          <x14:cfRule type="expression" priority="3" id="{F4E705BA-583F-482A-A720-D7EBD4FC1D2F}">
            <xm:f>入力用!J36="1.普通預金"</xm:f>
            <x14:dxf>
              <font>
                <b/>
                <i val="0"/>
              </font>
              <border>
                <left style="thin">
                  <color auto="1"/>
                </left>
                <right style="thin">
                  <color auto="1"/>
                </right>
                <top style="thin">
                  <color auto="1"/>
                </top>
                <bottom style="thin">
                  <color auto="1"/>
                </bottom>
                <vertical/>
                <horizontal/>
              </border>
            </x14:dxf>
          </x14:cfRule>
          <xm:sqref>AA40</xm:sqref>
        </x14:conditionalFormatting>
        <x14:conditionalFormatting xmlns:xm="http://schemas.microsoft.com/office/excel/2006/main">
          <x14:cfRule type="expression" priority="1" id="{A86ECEE7-E2AB-443C-9206-EF95D36D4FB8}">
            <xm:f>入力用!J36="2.当座預金"</xm:f>
            <x14:dxf>
              <font>
                <b/>
                <i val="0"/>
              </font>
              <border>
                <left style="thin">
                  <color auto="1"/>
                </left>
                <right style="thin">
                  <color auto="1"/>
                </right>
                <top style="thin">
                  <color auto="1"/>
                </top>
                <bottom style="thin">
                  <color auto="1"/>
                </bottom>
                <vertical/>
                <horizontal/>
              </border>
            </x14:dxf>
          </x14:cfRule>
          <xm:sqref>AA41</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FC897-1194-4B06-B218-B7999926962D}">
  <sheetPr>
    <pageSetUpPr fitToPage="1"/>
  </sheetPr>
  <dimension ref="A1:BY56"/>
  <sheetViews>
    <sheetView showGridLines="0" view="pageBreakPreview" zoomScaleNormal="100" zoomScaleSheetLayoutView="100" workbookViewId="0">
      <selection activeCell="L3" sqref="L3:AC3"/>
    </sheetView>
  </sheetViews>
  <sheetFormatPr defaultColWidth="2.5" defaultRowHeight="15" customHeight="1" x14ac:dyDescent="0.15"/>
  <cols>
    <col min="1" max="1" width="2.75" style="4" customWidth="1"/>
    <col min="2" max="3" width="2.125" style="4" customWidth="1"/>
    <col min="4" max="4" width="2.625" style="4" customWidth="1"/>
    <col min="5" max="5" width="3.625" style="4" customWidth="1"/>
    <col min="6" max="6" width="2.625" style="4" customWidth="1"/>
    <col min="7" max="25" width="2.75" style="4" customWidth="1"/>
    <col min="26" max="26" width="2.875" style="4" customWidth="1"/>
    <col min="27" max="49" width="2.75" style="4" customWidth="1"/>
    <col min="50" max="51" width="2.75" style="189" customWidth="1"/>
    <col min="52" max="68" width="2.75" style="4" customWidth="1"/>
    <col min="69" max="16384" width="2.5" style="4"/>
  </cols>
  <sheetData>
    <row r="1" spans="2:71" ht="15" customHeight="1" x14ac:dyDescent="0.15">
      <c r="B1" s="495" t="s">
        <v>72</v>
      </c>
      <c r="C1" s="495"/>
      <c r="D1" s="495"/>
      <c r="E1" s="495"/>
      <c r="F1" s="495"/>
      <c r="G1" s="495"/>
      <c r="H1" s="495"/>
      <c r="I1" s="495"/>
      <c r="J1" s="495" t="s">
        <v>73</v>
      </c>
      <c r="K1" s="495"/>
      <c r="L1" s="495" t="s">
        <v>76</v>
      </c>
      <c r="M1" s="495"/>
      <c r="N1" s="495"/>
      <c r="O1" s="495" t="s">
        <v>74</v>
      </c>
      <c r="P1" s="495" t="s">
        <v>77</v>
      </c>
      <c r="Q1" s="495"/>
      <c r="R1" s="495"/>
      <c r="S1" s="495" t="s">
        <v>74</v>
      </c>
      <c r="T1" s="495" t="s">
        <v>78</v>
      </c>
      <c r="U1" s="495"/>
      <c r="V1" s="495"/>
      <c r="W1" s="495"/>
      <c r="X1" s="495" t="s">
        <v>75</v>
      </c>
      <c r="Y1" s="495" t="s">
        <v>79</v>
      </c>
      <c r="Z1" s="495"/>
      <c r="AA1" s="495"/>
      <c r="AB1" s="495"/>
      <c r="AC1" s="495"/>
      <c r="AL1" s="413" t="s">
        <v>159</v>
      </c>
      <c r="AM1" s="413"/>
      <c r="AN1" s="411" t="s">
        <v>160</v>
      </c>
      <c r="AO1" s="411"/>
      <c r="AP1" s="411"/>
      <c r="AQ1" s="411"/>
      <c r="AR1" s="411"/>
      <c r="AS1" s="411"/>
      <c r="AT1" s="411"/>
      <c r="AU1" s="411"/>
      <c r="AV1" s="411"/>
      <c r="AW1" s="411"/>
      <c r="AX1" s="411"/>
      <c r="AY1" s="411"/>
    </row>
    <row r="2" spans="2:71" ht="15" customHeight="1" x14ac:dyDescent="0.15">
      <c r="B2" s="495"/>
      <c r="C2" s="495"/>
      <c r="D2" s="495"/>
      <c r="E2" s="495"/>
      <c r="F2" s="495"/>
      <c r="G2" s="495"/>
      <c r="H2" s="495"/>
      <c r="I2" s="495"/>
      <c r="J2" s="495"/>
      <c r="K2" s="495"/>
      <c r="L2" s="495"/>
      <c r="M2" s="495"/>
      <c r="N2" s="495"/>
      <c r="O2" s="495"/>
      <c r="P2" s="495"/>
      <c r="Q2" s="495"/>
      <c r="R2" s="495"/>
      <c r="S2" s="495"/>
      <c r="T2" s="495"/>
      <c r="U2" s="495"/>
      <c r="V2" s="495"/>
      <c r="W2" s="495"/>
      <c r="X2" s="495"/>
      <c r="Y2" s="495"/>
      <c r="Z2" s="495"/>
      <c r="AA2" s="495"/>
      <c r="AB2" s="495"/>
      <c r="AC2" s="495"/>
      <c r="AL2" s="413"/>
      <c r="AM2" s="413"/>
      <c r="AN2" s="411"/>
      <c r="AO2" s="411"/>
      <c r="AP2" s="411"/>
      <c r="AQ2" s="411"/>
      <c r="AR2" s="411"/>
      <c r="AS2" s="411"/>
      <c r="AT2" s="411"/>
      <c r="AU2" s="411"/>
      <c r="AV2" s="411"/>
      <c r="AW2" s="411"/>
      <c r="AX2" s="411"/>
      <c r="AY2" s="411"/>
    </row>
    <row r="3" spans="2:71" ht="15" customHeight="1" x14ac:dyDescent="0.15">
      <c r="B3" s="253"/>
      <c r="C3" s="253"/>
      <c r="D3" s="253"/>
      <c r="E3" s="253"/>
      <c r="F3" s="253"/>
      <c r="G3" s="253"/>
      <c r="H3" s="253"/>
      <c r="I3" s="253"/>
      <c r="J3" s="253"/>
      <c r="K3" s="253"/>
      <c r="L3" s="253"/>
      <c r="M3" s="253"/>
      <c r="N3" s="253"/>
      <c r="O3" s="253"/>
      <c r="P3" s="412" t="s">
        <v>80</v>
      </c>
      <c r="Q3" s="412"/>
      <c r="R3" s="412"/>
      <c r="S3" s="412"/>
      <c r="T3" s="412"/>
      <c r="U3" s="412"/>
      <c r="V3" s="412"/>
      <c r="W3" s="412"/>
      <c r="X3" s="412"/>
      <c r="Y3" s="412"/>
      <c r="Z3" s="412"/>
      <c r="AA3" s="412"/>
      <c r="AB3" s="412"/>
      <c r="AC3" s="412"/>
      <c r="AL3" s="413"/>
      <c r="AM3" s="413"/>
      <c r="AN3" s="411" t="s">
        <v>161</v>
      </c>
      <c r="AO3" s="411"/>
      <c r="AP3" s="411"/>
      <c r="AQ3" s="411"/>
      <c r="AR3" s="411"/>
      <c r="AS3" s="411"/>
      <c r="AT3" s="411"/>
      <c r="AU3" s="411"/>
      <c r="AV3" s="411"/>
      <c r="AW3" s="411"/>
      <c r="AX3" s="411"/>
      <c r="AY3" s="411"/>
    </row>
    <row r="4" spans="2:71" ht="15" customHeight="1" x14ac:dyDescent="0.15">
      <c r="P4" s="412"/>
      <c r="Q4" s="412"/>
      <c r="R4" s="412"/>
      <c r="S4" s="412"/>
      <c r="T4" s="412"/>
      <c r="U4" s="412"/>
      <c r="V4" s="412"/>
      <c r="W4" s="412"/>
      <c r="X4" s="412"/>
      <c r="Y4" s="412"/>
      <c r="Z4" s="412"/>
      <c r="AA4" s="412"/>
      <c r="AB4" s="412"/>
      <c r="AC4" s="412"/>
      <c r="AL4" s="413"/>
      <c r="AM4" s="413"/>
      <c r="AN4" s="411"/>
      <c r="AO4" s="411"/>
      <c r="AP4" s="411"/>
      <c r="AQ4" s="411"/>
      <c r="AR4" s="411"/>
      <c r="AS4" s="411"/>
      <c r="AT4" s="411"/>
      <c r="AU4" s="411"/>
      <c r="AV4" s="411"/>
      <c r="AW4" s="411"/>
      <c r="AX4" s="411"/>
      <c r="AY4" s="411"/>
    </row>
    <row r="5" spans="2:71" s="189" customFormat="1" ht="9.9499999999999993" customHeight="1" x14ac:dyDescent="0.15">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row>
    <row r="6" spans="2:71" s="189" customFormat="1" ht="15" customHeight="1" thickBot="1" x14ac:dyDescent="0.2">
      <c r="B6" s="461" t="s">
        <v>68</v>
      </c>
      <c r="C6" s="461"/>
      <c r="D6" s="461"/>
      <c r="E6" s="461"/>
      <c r="F6" s="461"/>
      <c r="G6" s="461"/>
      <c r="H6" s="461"/>
      <c r="I6" s="461"/>
      <c r="J6" s="461"/>
      <c r="K6" s="461"/>
      <c r="L6" s="461"/>
      <c r="M6" s="461"/>
      <c r="Q6" s="57"/>
      <c r="R6" s="57"/>
      <c r="S6" s="57"/>
      <c r="T6" s="57"/>
      <c r="U6" s="57"/>
      <c r="V6" s="57"/>
      <c r="W6" s="57"/>
      <c r="X6" s="57"/>
      <c r="Y6" s="57"/>
      <c r="Z6" s="57"/>
      <c r="AA6" s="57"/>
      <c r="AB6" s="57"/>
      <c r="AC6" s="57"/>
      <c r="AD6" s="57"/>
      <c r="AE6" s="57"/>
      <c r="AF6" s="57"/>
      <c r="AG6" s="57"/>
      <c r="AH6" s="57"/>
      <c r="AI6" s="57"/>
      <c r="AJ6" s="57"/>
      <c r="AK6" s="57"/>
      <c r="AL6" s="57"/>
      <c r="AM6" s="57"/>
      <c r="AN6" s="57"/>
      <c r="AO6" s="393" t="s">
        <v>91</v>
      </c>
      <c r="AP6" s="394"/>
      <c r="AQ6" s="394"/>
      <c r="AR6" s="394"/>
      <c r="AS6" s="395"/>
      <c r="AW6" s="35"/>
      <c r="AZ6" s="2"/>
      <c r="BA6" s="2"/>
      <c r="BB6" s="2"/>
      <c r="BC6" s="459"/>
      <c r="BD6" s="459"/>
      <c r="BE6" s="459"/>
      <c r="BF6" s="459"/>
      <c r="BG6" s="459"/>
      <c r="BH6" s="459"/>
      <c r="BI6" s="459"/>
      <c r="BJ6" s="459"/>
      <c r="BK6" s="459"/>
      <c r="BL6" s="459"/>
    </row>
    <row r="7" spans="2:71" s="189" customFormat="1" ht="20.100000000000001" customHeight="1" thickTop="1" thickBot="1" x14ac:dyDescent="0.2">
      <c r="B7" s="462"/>
      <c r="C7" s="462"/>
      <c r="D7" s="462"/>
      <c r="E7" s="462"/>
      <c r="F7" s="462"/>
      <c r="G7" s="462"/>
      <c r="H7" s="462"/>
      <c r="I7" s="462"/>
      <c r="J7" s="462"/>
      <c r="K7" s="462"/>
      <c r="L7" s="462"/>
      <c r="M7" s="462"/>
      <c r="T7" s="206"/>
      <c r="U7" s="206"/>
      <c r="V7" s="206"/>
      <c r="W7" s="206"/>
      <c r="X7" s="206"/>
      <c r="Y7" s="206"/>
      <c r="Z7" s="206"/>
      <c r="AA7" s="206"/>
      <c r="AB7" s="206"/>
      <c r="AC7" s="206"/>
      <c r="AD7" s="206"/>
      <c r="AE7" s="206"/>
      <c r="AF7" s="206"/>
      <c r="AG7" s="206"/>
      <c r="AH7" s="206"/>
      <c r="AI7" s="206"/>
      <c r="AJ7" s="206"/>
      <c r="AK7" s="206"/>
      <c r="AL7" s="206"/>
      <c r="AM7" s="206"/>
      <c r="AN7" s="206"/>
      <c r="AO7" s="549" t="str">
        <f>IF(ISBLANK(提出年月日),"",提出年月日)</f>
        <v/>
      </c>
      <c r="AP7" s="550"/>
      <c r="AQ7" s="550"/>
      <c r="AR7" s="550"/>
      <c r="AS7" s="550"/>
      <c r="AT7" s="550"/>
      <c r="AU7" s="550"/>
      <c r="AV7" s="550"/>
      <c r="AW7" s="550"/>
      <c r="AX7" s="550"/>
      <c r="AY7" s="551"/>
      <c r="AZ7" s="2"/>
      <c r="BA7" s="2"/>
      <c r="BB7" s="2"/>
      <c r="BC7" s="459"/>
      <c r="BD7" s="459"/>
      <c r="BE7" s="459"/>
      <c r="BF7" s="459"/>
      <c r="BG7" s="459"/>
      <c r="BH7" s="459"/>
      <c r="BI7" s="459"/>
      <c r="BJ7" s="459"/>
      <c r="BK7" s="459"/>
      <c r="BL7" s="459"/>
    </row>
    <row r="8" spans="2:71" s="189" customFormat="1" ht="20.100000000000001" customHeight="1" thickTop="1" x14ac:dyDescent="0.15">
      <c r="B8" s="401" t="s">
        <v>67</v>
      </c>
      <c r="C8" s="402"/>
      <c r="D8" s="185"/>
      <c r="E8" s="151" t="s">
        <v>26</v>
      </c>
      <c r="F8" s="151"/>
      <c r="G8" s="193"/>
      <c r="H8" s="193" t="s">
        <v>82</v>
      </c>
      <c r="I8" s="193"/>
      <c r="J8" s="152"/>
      <c r="K8" s="543" t="s">
        <v>52</v>
      </c>
      <c r="L8" s="544"/>
      <c r="M8" s="538" t="s">
        <v>0</v>
      </c>
      <c r="N8" s="539"/>
      <c r="O8" s="539"/>
      <c r="P8" s="539"/>
      <c r="Q8" s="539"/>
      <c r="R8" s="539"/>
      <c r="S8" s="539"/>
      <c r="T8" s="539"/>
      <c r="U8" s="539"/>
      <c r="V8" s="540"/>
      <c r="W8" s="538" t="s">
        <v>25</v>
      </c>
      <c r="X8" s="539"/>
      <c r="Y8" s="539"/>
      <c r="Z8" s="539"/>
      <c r="AA8" s="539"/>
      <c r="AB8" s="540"/>
      <c r="AC8" s="538" t="s">
        <v>24</v>
      </c>
      <c r="AD8" s="539"/>
      <c r="AE8" s="540"/>
      <c r="AF8" s="401" t="s">
        <v>28</v>
      </c>
      <c r="AG8" s="402"/>
      <c r="AH8" s="158" t="s">
        <v>26</v>
      </c>
      <c r="AI8" s="159"/>
      <c r="AJ8" s="159" t="s">
        <v>32</v>
      </c>
      <c r="AK8" s="193"/>
      <c r="AL8" s="193"/>
      <c r="AM8" s="194"/>
      <c r="AO8" s="206"/>
      <c r="AP8" s="206"/>
      <c r="AQ8" s="206"/>
      <c r="AR8" s="206"/>
      <c r="AS8" s="206"/>
      <c r="AT8" s="206"/>
      <c r="AU8" s="35"/>
      <c r="AV8" s="58"/>
      <c r="AW8" s="58"/>
      <c r="AX8" s="58"/>
      <c r="AY8" s="58"/>
      <c r="BB8" s="108"/>
      <c r="BC8" s="108"/>
      <c r="BD8" s="108"/>
      <c r="BE8" s="108"/>
      <c r="BF8" s="108"/>
      <c r="BG8" s="108"/>
      <c r="BH8" s="108"/>
      <c r="BI8" s="108"/>
      <c r="BJ8" s="108"/>
    </row>
    <row r="9" spans="2:71" s="189" customFormat="1" ht="20.100000000000001" customHeight="1" thickBot="1" x14ac:dyDescent="0.2">
      <c r="B9" s="403"/>
      <c r="C9" s="404"/>
      <c r="D9" s="80"/>
      <c r="E9" s="153" t="s">
        <v>30</v>
      </c>
      <c r="F9" s="153"/>
      <c r="G9" s="157"/>
      <c r="H9" s="157" t="s">
        <v>83</v>
      </c>
      <c r="I9" s="157"/>
      <c r="J9" s="154"/>
      <c r="K9" s="545" t="s">
        <v>26</v>
      </c>
      <c r="L9" s="547" t="s">
        <v>27</v>
      </c>
      <c r="M9" s="442"/>
      <c r="N9" s="448"/>
      <c r="O9" s="448"/>
      <c r="P9" s="448"/>
      <c r="Q9" s="448"/>
      <c r="R9" s="448"/>
      <c r="S9" s="448"/>
      <c r="T9" s="448"/>
      <c r="U9" s="448"/>
      <c r="V9" s="450"/>
      <c r="W9" s="452"/>
      <c r="X9" s="455"/>
      <c r="Y9" s="455"/>
      <c r="Z9" s="455"/>
      <c r="AA9" s="455"/>
      <c r="AB9" s="541"/>
      <c r="AC9" s="393"/>
      <c r="AD9" s="394"/>
      <c r="AE9" s="395"/>
      <c r="AF9" s="403"/>
      <c r="AG9" s="404"/>
      <c r="AH9" s="160" t="s">
        <v>30</v>
      </c>
      <c r="AI9" s="157"/>
      <c r="AJ9" s="48" t="s">
        <v>85</v>
      </c>
      <c r="AK9" s="157"/>
      <c r="AL9" s="157"/>
      <c r="AM9" s="161"/>
      <c r="AO9" s="393" t="s">
        <v>92</v>
      </c>
      <c r="AP9" s="394"/>
      <c r="AQ9" s="394"/>
      <c r="AR9" s="394"/>
      <c r="AS9" s="394"/>
      <c r="AT9" s="394"/>
      <c r="AU9" s="394"/>
      <c r="AV9" s="394"/>
      <c r="AW9" s="395"/>
      <c r="AX9" s="58"/>
      <c r="AY9" s="58"/>
      <c r="BB9" s="108"/>
      <c r="BC9" s="108"/>
      <c r="BD9" s="108"/>
      <c r="BE9" s="108"/>
      <c r="BF9" s="108"/>
      <c r="BG9" s="108"/>
      <c r="BH9" s="108"/>
      <c r="BI9" s="108"/>
      <c r="BJ9" s="108"/>
    </row>
    <row r="10" spans="2:71" s="189" customFormat="1" ht="20.100000000000001" customHeight="1" thickTop="1" thickBot="1" x14ac:dyDescent="0.2">
      <c r="B10" s="405"/>
      <c r="C10" s="406"/>
      <c r="D10" s="186"/>
      <c r="E10" s="155">
        <v>3</v>
      </c>
      <c r="F10" s="155"/>
      <c r="G10" s="192"/>
      <c r="H10" s="192" t="s">
        <v>84</v>
      </c>
      <c r="I10" s="192"/>
      <c r="J10" s="156"/>
      <c r="K10" s="546"/>
      <c r="L10" s="548"/>
      <c r="M10" s="443"/>
      <c r="N10" s="449"/>
      <c r="O10" s="449"/>
      <c r="P10" s="449"/>
      <c r="Q10" s="449"/>
      <c r="R10" s="449"/>
      <c r="S10" s="449"/>
      <c r="T10" s="449"/>
      <c r="U10" s="449"/>
      <c r="V10" s="451"/>
      <c r="W10" s="453"/>
      <c r="X10" s="456"/>
      <c r="Y10" s="456"/>
      <c r="Z10" s="456"/>
      <c r="AA10" s="456"/>
      <c r="AB10" s="542"/>
      <c r="AC10" s="498"/>
      <c r="AD10" s="534"/>
      <c r="AE10" s="499"/>
      <c r="AF10" s="405"/>
      <c r="AG10" s="406"/>
      <c r="AH10" s="162" t="s">
        <v>31</v>
      </c>
      <c r="AI10" s="192"/>
      <c r="AJ10" s="163" t="s">
        <v>86</v>
      </c>
      <c r="AK10" s="192"/>
      <c r="AL10" s="192"/>
      <c r="AM10" s="195"/>
      <c r="AO10" s="549" t="str">
        <f>IF(ISBLANK(適用年月日),"",適用年月日)</f>
        <v/>
      </c>
      <c r="AP10" s="550"/>
      <c r="AQ10" s="550"/>
      <c r="AR10" s="550"/>
      <c r="AS10" s="550"/>
      <c r="AT10" s="550"/>
      <c r="AU10" s="550"/>
      <c r="AV10" s="550"/>
      <c r="AW10" s="550"/>
      <c r="AX10" s="550"/>
      <c r="AY10" s="551"/>
      <c r="BB10" s="188"/>
      <c r="BC10" s="188"/>
      <c r="BD10" s="188"/>
      <c r="BE10" s="188"/>
      <c r="BF10" s="188"/>
      <c r="BG10" s="188"/>
      <c r="BH10" s="188"/>
      <c r="BI10" s="188"/>
      <c r="BJ10" s="188"/>
    </row>
    <row r="11" spans="2:71" s="189" customFormat="1" ht="9.9499999999999993" customHeight="1" thickTop="1" x14ac:dyDescent="0.15">
      <c r="Q11" s="208"/>
      <c r="R11" s="208"/>
      <c r="S11" s="12"/>
      <c r="T11" s="12"/>
      <c r="U11" s="12"/>
      <c r="V11" s="12"/>
      <c r="W11" s="12"/>
      <c r="X11" s="12"/>
      <c r="Y11" s="12"/>
      <c r="Z11" s="12"/>
      <c r="AA11" s="12"/>
      <c r="AB11" s="12"/>
      <c r="AC11" s="208"/>
      <c r="AD11" s="208"/>
      <c r="AE11" s="208"/>
      <c r="AF11" s="208"/>
      <c r="AG11" s="208"/>
      <c r="AH11" s="208"/>
      <c r="AI11" s="208"/>
      <c r="AJ11" s="208"/>
      <c r="AK11" s="208"/>
      <c r="AL11" s="47"/>
      <c r="AM11" s="208"/>
      <c r="AN11" s="208"/>
      <c r="AO11" s="209"/>
      <c r="AP11" s="208"/>
      <c r="AQ11" s="208"/>
      <c r="AR11" s="208"/>
      <c r="AZ11" s="35"/>
      <c r="BC11" s="41"/>
      <c r="BD11" s="41"/>
      <c r="BE11" s="41"/>
      <c r="BF11" s="188"/>
      <c r="BG11" s="188"/>
      <c r="BH11" s="188"/>
      <c r="BI11" s="188"/>
      <c r="BJ11" s="188"/>
      <c r="BK11" s="188"/>
      <c r="BL11" s="188"/>
      <c r="BM11" s="188"/>
      <c r="BN11" s="188"/>
      <c r="BO11" s="188"/>
    </row>
    <row r="12" spans="2:71" s="189" customFormat="1" ht="20.100000000000001" customHeight="1" x14ac:dyDescent="0.15">
      <c r="G12" s="59" t="s">
        <v>39</v>
      </c>
      <c r="BD12" s="35"/>
      <c r="BE12" s="41"/>
      <c r="BF12" s="41"/>
      <c r="BG12" s="41"/>
      <c r="BH12" s="41"/>
      <c r="BI12" s="41"/>
      <c r="BJ12" s="188"/>
      <c r="BK12" s="188"/>
      <c r="BL12" s="188"/>
      <c r="BM12" s="188"/>
      <c r="BN12" s="188"/>
      <c r="BO12" s="188"/>
      <c r="BP12" s="188"/>
      <c r="BQ12" s="188"/>
      <c r="BR12" s="188"/>
      <c r="BS12" s="188"/>
    </row>
    <row r="13" spans="2:71" s="189" customFormat="1" ht="9.9499999999999993" customHeight="1" thickBot="1" x14ac:dyDescent="0.2">
      <c r="B13" s="463" t="s">
        <v>53</v>
      </c>
      <c r="C13" s="464"/>
      <c r="E13" s="2"/>
      <c r="F13" s="2"/>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row>
    <row r="14" spans="2:71" s="189" customFormat="1" ht="30" customHeight="1" thickTop="1" x14ac:dyDescent="0.15">
      <c r="B14" s="470" t="s">
        <v>94</v>
      </c>
      <c r="C14" s="471"/>
      <c r="E14" s="7"/>
      <c r="F14" s="7"/>
      <c r="G14" s="444" t="s">
        <v>33</v>
      </c>
      <c r="H14" s="445"/>
      <c r="I14" s="382" t="s">
        <v>34</v>
      </c>
      <c r="J14" s="375"/>
      <c r="K14" s="475" t="s">
        <v>37</v>
      </c>
      <c r="L14" s="476"/>
      <c r="M14" s="210" t="str">
        <f t="shared" ref="M14:AZ14" si="0">MID(ASC(氏名１フリガナ),COLUMN()-12,1)</f>
        <v/>
      </c>
      <c r="N14" s="211" t="str">
        <f t="shared" si="0"/>
        <v/>
      </c>
      <c r="O14" s="211" t="str">
        <f t="shared" si="0"/>
        <v/>
      </c>
      <c r="P14" s="211" t="str">
        <f t="shared" si="0"/>
        <v/>
      </c>
      <c r="Q14" s="211" t="str">
        <f t="shared" si="0"/>
        <v/>
      </c>
      <c r="R14" s="211" t="str">
        <f t="shared" si="0"/>
        <v/>
      </c>
      <c r="S14" s="211" t="str">
        <f t="shared" si="0"/>
        <v/>
      </c>
      <c r="T14" s="211" t="str">
        <f t="shared" si="0"/>
        <v/>
      </c>
      <c r="U14" s="211" t="str">
        <f t="shared" si="0"/>
        <v/>
      </c>
      <c r="V14" s="211" t="str">
        <f t="shared" si="0"/>
        <v/>
      </c>
      <c r="W14" s="211" t="str">
        <f t="shared" si="0"/>
        <v/>
      </c>
      <c r="X14" s="211" t="str">
        <f t="shared" si="0"/>
        <v/>
      </c>
      <c r="Y14" s="211" t="str">
        <f t="shared" si="0"/>
        <v/>
      </c>
      <c r="Z14" s="211" t="str">
        <f t="shared" si="0"/>
        <v/>
      </c>
      <c r="AA14" s="211" t="str">
        <f t="shared" si="0"/>
        <v/>
      </c>
      <c r="AB14" s="211" t="str">
        <f t="shared" si="0"/>
        <v/>
      </c>
      <c r="AC14" s="211" t="str">
        <f t="shared" si="0"/>
        <v/>
      </c>
      <c r="AD14" s="211" t="str">
        <f t="shared" si="0"/>
        <v/>
      </c>
      <c r="AE14" s="211" t="str">
        <f t="shared" si="0"/>
        <v/>
      </c>
      <c r="AF14" s="211" t="str">
        <f t="shared" si="0"/>
        <v/>
      </c>
      <c r="AG14" s="211" t="str">
        <f t="shared" si="0"/>
        <v/>
      </c>
      <c r="AH14" s="211" t="str">
        <f t="shared" si="0"/>
        <v/>
      </c>
      <c r="AI14" s="211" t="str">
        <f t="shared" si="0"/>
        <v/>
      </c>
      <c r="AJ14" s="211" t="str">
        <f t="shared" si="0"/>
        <v/>
      </c>
      <c r="AK14" s="211" t="str">
        <f t="shared" si="0"/>
        <v/>
      </c>
      <c r="AL14" s="211" t="str">
        <f t="shared" si="0"/>
        <v/>
      </c>
      <c r="AM14" s="211" t="str">
        <f t="shared" si="0"/>
        <v/>
      </c>
      <c r="AN14" s="211" t="str">
        <f t="shared" si="0"/>
        <v/>
      </c>
      <c r="AO14" s="211" t="str">
        <f t="shared" si="0"/>
        <v/>
      </c>
      <c r="AP14" s="211" t="str">
        <f t="shared" si="0"/>
        <v/>
      </c>
      <c r="AQ14" s="211" t="str">
        <f t="shared" si="0"/>
        <v/>
      </c>
      <c r="AR14" s="211" t="str">
        <f t="shared" si="0"/>
        <v/>
      </c>
      <c r="AS14" s="211" t="str">
        <f t="shared" si="0"/>
        <v/>
      </c>
      <c r="AT14" s="211" t="str">
        <f t="shared" si="0"/>
        <v/>
      </c>
      <c r="AU14" s="211" t="str">
        <f t="shared" si="0"/>
        <v/>
      </c>
      <c r="AV14" s="211" t="str">
        <f t="shared" si="0"/>
        <v/>
      </c>
      <c r="AW14" s="211" t="str">
        <f t="shared" si="0"/>
        <v/>
      </c>
      <c r="AX14" s="211" t="str">
        <f t="shared" si="0"/>
        <v/>
      </c>
      <c r="AY14" s="211" t="str">
        <f t="shared" si="0"/>
        <v/>
      </c>
      <c r="AZ14" s="212" t="str">
        <f t="shared" si="0"/>
        <v/>
      </c>
    </row>
    <row r="15" spans="2:71" s="189" customFormat="1" ht="30" customHeight="1" thickBot="1" x14ac:dyDescent="0.2">
      <c r="E15" s="208"/>
      <c r="F15" s="208"/>
      <c r="G15" s="446"/>
      <c r="H15" s="447"/>
      <c r="I15" s="384"/>
      <c r="J15" s="379"/>
      <c r="K15" s="421" t="s">
        <v>38</v>
      </c>
      <c r="L15" s="420"/>
      <c r="M15" s="213" t="str">
        <f t="shared" ref="M15:AZ15" si="1">MID(ASC(支店名フリガナ),COLUMN()-12,1)</f>
        <v/>
      </c>
      <c r="N15" s="214" t="str">
        <f t="shared" si="1"/>
        <v/>
      </c>
      <c r="O15" s="214" t="str">
        <f t="shared" si="1"/>
        <v/>
      </c>
      <c r="P15" s="214" t="str">
        <f t="shared" si="1"/>
        <v/>
      </c>
      <c r="Q15" s="214" t="str">
        <f t="shared" si="1"/>
        <v/>
      </c>
      <c r="R15" s="214" t="str">
        <f t="shared" si="1"/>
        <v/>
      </c>
      <c r="S15" s="214" t="str">
        <f t="shared" si="1"/>
        <v/>
      </c>
      <c r="T15" s="214" t="str">
        <f t="shared" si="1"/>
        <v/>
      </c>
      <c r="U15" s="214" t="str">
        <f t="shared" si="1"/>
        <v/>
      </c>
      <c r="V15" s="214" t="str">
        <f t="shared" si="1"/>
        <v/>
      </c>
      <c r="W15" s="214" t="str">
        <f t="shared" si="1"/>
        <v/>
      </c>
      <c r="X15" s="214" t="str">
        <f t="shared" si="1"/>
        <v/>
      </c>
      <c r="Y15" s="214" t="str">
        <f t="shared" si="1"/>
        <v/>
      </c>
      <c r="Z15" s="214" t="str">
        <f t="shared" si="1"/>
        <v/>
      </c>
      <c r="AA15" s="214" t="str">
        <f t="shared" si="1"/>
        <v/>
      </c>
      <c r="AB15" s="214" t="str">
        <f t="shared" si="1"/>
        <v/>
      </c>
      <c r="AC15" s="214" t="str">
        <f t="shared" si="1"/>
        <v/>
      </c>
      <c r="AD15" s="214" t="str">
        <f t="shared" si="1"/>
        <v/>
      </c>
      <c r="AE15" s="214" t="str">
        <f t="shared" si="1"/>
        <v/>
      </c>
      <c r="AF15" s="214" t="str">
        <f t="shared" si="1"/>
        <v/>
      </c>
      <c r="AG15" s="214" t="str">
        <f t="shared" si="1"/>
        <v/>
      </c>
      <c r="AH15" s="214" t="str">
        <f t="shared" si="1"/>
        <v/>
      </c>
      <c r="AI15" s="214" t="str">
        <f t="shared" si="1"/>
        <v/>
      </c>
      <c r="AJ15" s="214" t="str">
        <f t="shared" si="1"/>
        <v/>
      </c>
      <c r="AK15" s="214" t="str">
        <f t="shared" si="1"/>
        <v/>
      </c>
      <c r="AL15" s="214" t="str">
        <f t="shared" si="1"/>
        <v/>
      </c>
      <c r="AM15" s="214" t="str">
        <f t="shared" si="1"/>
        <v/>
      </c>
      <c r="AN15" s="214" t="str">
        <f t="shared" si="1"/>
        <v/>
      </c>
      <c r="AO15" s="214" t="str">
        <f t="shared" si="1"/>
        <v/>
      </c>
      <c r="AP15" s="214" t="str">
        <f t="shared" si="1"/>
        <v/>
      </c>
      <c r="AQ15" s="214" t="str">
        <f t="shared" si="1"/>
        <v/>
      </c>
      <c r="AR15" s="214" t="str">
        <f t="shared" si="1"/>
        <v/>
      </c>
      <c r="AS15" s="214" t="str">
        <f t="shared" si="1"/>
        <v/>
      </c>
      <c r="AT15" s="214" t="str">
        <f t="shared" si="1"/>
        <v/>
      </c>
      <c r="AU15" s="214" t="str">
        <f t="shared" si="1"/>
        <v/>
      </c>
      <c r="AV15" s="214" t="str">
        <f t="shared" si="1"/>
        <v/>
      </c>
      <c r="AW15" s="214" t="str">
        <f t="shared" si="1"/>
        <v/>
      </c>
      <c r="AX15" s="214" t="str">
        <f t="shared" si="1"/>
        <v/>
      </c>
      <c r="AY15" s="214" t="str">
        <f t="shared" si="1"/>
        <v/>
      </c>
      <c r="AZ15" s="215" t="str">
        <f t="shared" si="1"/>
        <v/>
      </c>
      <c r="BC15" s="407"/>
      <c r="BD15" s="407"/>
      <c r="BE15" s="407"/>
      <c r="BF15" s="407"/>
      <c r="BG15" s="407"/>
      <c r="BH15" s="407"/>
      <c r="BI15" s="407"/>
      <c r="BJ15" s="407"/>
      <c r="BK15" s="407"/>
      <c r="BL15" s="407"/>
      <c r="BM15" s="407"/>
      <c r="BN15" s="407"/>
      <c r="BO15" s="407"/>
      <c r="BP15" s="407"/>
      <c r="BQ15" s="407"/>
      <c r="BR15" s="407"/>
    </row>
    <row r="16" spans="2:71" s="189" customFormat="1" ht="30" customHeight="1" thickTop="1" thickBot="1" x14ac:dyDescent="0.2">
      <c r="E16" s="208"/>
      <c r="F16" s="208"/>
      <c r="G16" s="374" t="s">
        <v>35</v>
      </c>
      <c r="H16" s="375"/>
      <c r="I16" s="382" t="s">
        <v>34</v>
      </c>
      <c r="J16" s="375"/>
      <c r="K16" s="496" t="s">
        <v>37</v>
      </c>
      <c r="L16" s="497"/>
      <c r="M16" s="552" t="str">
        <f>MID(DBCS(氏名１),1,1)</f>
        <v/>
      </c>
      <c r="N16" s="553"/>
      <c r="O16" s="553" t="str">
        <f>MID(DBCS(氏名１),2,1)</f>
        <v/>
      </c>
      <c r="P16" s="553"/>
      <c r="Q16" s="553" t="str">
        <f>MID(DBCS(氏名１),3,1)</f>
        <v/>
      </c>
      <c r="R16" s="553"/>
      <c r="S16" s="553" t="str">
        <f>MID(DBCS(氏名１),4,1)</f>
        <v/>
      </c>
      <c r="T16" s="553"/>
      <c r="U16" s="553" t="str">
        <f>MID(DBCS(氏名１),5,1)</f>
        <v/>
      </c>
      <c r="V16" s="553"/>
      <c r="W16" s="553" t="str">
        <f>MID(DBCS(氏名１),6,1)</f>
        <v/>
      </c>
      <c r="X16" s="553"/>
      <c r="Y16" s="553" t="str">
        <f>MID(DBCS(氏名１),7,1)</f>
        <v/>
      </c>
      <c r="Z16" s="553"/>
      <c r="AA16" s="553" t="str">
        <f>MID(DBCS(氏名１),8,1)</f>
        <v/>
      </c>
      <c r="AB16" s="553"/>
      <c r="AC16" s="553" t="str">
        <f>MID(DBCS(氏名１),9,1)</f>
        <v/>
      </c>
      <c r="AD16" s="553"/>
      <c r="AE16" s="553" t="str">
        <f>MID(DBCS(氏名１),10,1)</f>
        <v/>
      </c>
      <c r="AF16" s="553"/>
      <c r="AG16" s="554" t="str">
        <f>MID(DBCS(氏名１),11,1)</f>
        <v/>
      </c>
      <c r="AH16" s="554"/>
      <c r="AI16" s="554" t="str">
        <f>MID(DBCS(氏名１),12,1)</f>
        <v/>
      </c>
      <c r="AJ16" s="554"/>
      <c r="AK16" s="554" t="str">
        <f>MID(DBCS(氏名１),13,1)</f>
        <v/>
      </c>
      <c r="AL16" s="554"/>
      <c r="AM16" s="554" t="str">
        <f>MID(DBCS(氏名１),14,1)</f>
        <v/>
      </c>
      <c r="AN16" s="554"/>
      <c r="AO16" s="554" t="str">
        <f>MID(DBCS(氏名１),15,1)</f>
        <v/>
      </c>
      <c r="AP16" s="554"/>
      <c r="AQ16" s="554" t="str">
        <f>MID(DBCS(氏名１),16,1)</f>
        <v/>
      </c>
      <c r="AR16" s="554"/>
      <c r="AS16" s="554" t="str">
        <f>MID(DBCS(氏名１),17,1)</f>
        <v/>
      </c>
      <c r="AT16" s="554"/>
      <c r="AU16" s="554" t="str">
        <f>MID(DBCS(氏名１),18,1)</f>
        <v/>
      </c>
      <c r="AV16" s="554"/>
      <c r="AW16" s="554" t="str">
        <f>MID(DBCS(氏名１),19,1)</f>
        <v/>
      </c>
      <c r="AX16" s="554"/>
      <c r="AY16" s="554" t="str">
        <f>MID(DBCS(氏名１),20,1)</f>
        <v/>
      </c>
      <c r="AZ16" s="555"/>
    </row>
    <row r="17" spans="2:70" s="189" customFormat="1" ht="30" customHeight="1" thickTop="1" thickBot="1" x14ac:dyDescent="0.2">
      <c r="E17" s="208"/>
      <c r="F17" s="208"/>
      <c r="G17" s="376"/>
      <c r="H17" s="377"/>
      <c r="I17" s="383"/>
      <c r="J17" s="377"/>
      <c r="K17" s="498"/>
      <c r="L17" s="499"/>
      <c r="M17" s="556" t="str">
        <f>MID(DBCS(氏名１),21,1)</f>
        <v/>
      </c>
      <c r="N17" s="557"/>
      <c r="O17" s="557" t="str">
        <f>MID(DBCS(氏名１),22,1)</f>
        <v/>
      </c>
      <c r="P17" s="557"/>
      <c r="Q17" s="557" t="str">
        <f>MID(DBCS(氏名１),23,1)</f>
        <v/>
      </c>
      <c r="R17" s="557"/>
      <c r="S17" s="557" t="str">
        <f>MID(DBCS(氏名１),24,1)</f>
        <v/>
      </c>
      <c r="T17" s="557"/>
      <c r="U17" s="557" t="str">
        <f>MID(DBCS(氏名１),25,1)</f>
        <v/>
      </c>
      <c r="V17" s="557"/>
      <c r="W17" s="557" t="str">
        <f>MID(DBCS(氏名１),26,1)</f>
        <v/>
      </c>
      <c r="X17" s="557"/>
      <c r="Y17" s="557" t="str">
        <f>MID(DBCS(氏名１),27,1)</f>
        <v/>
      </c>
      <c r="Z17" s="557"/>
      <c r="AA17" s="557" t="str">
        <f>MID(DBCS(氏名１),28,1)</f>
        <v/>
      </c>
      <c r="AB17" s="557"/>
      <c r="AC17" s="557" t="str">
        <f>MID(DBCS(氏名１),29,1)</f>
        <v/>
      </c>
      <c r="AD17" s="557"/>
      <c r="AE17" s="557" t="str">
        <f>MID(DBCS(氏名１),30,1)</f>
        <v/>
      </c>
      <c r="AF17" s="558"/>
      <c r="AG17" s="529" t="s">
        <v>44</v>
      </c>
      <c r="AH17" s="530"/>
      <c r="AI17" s="530"/>
      <c r="AJ17" s="530"/>
      <c r="AK17" s="530"/>
      <c r="AL17" s="530"/>
      <c r="AM17" s="530"/>
      <c r="AN17" s="530"/>
      <c r="AO17" s="559" t="str">
        <f>IF(ISBLANK(生年月日),"",生年月日)</f>
        <v/>
      </c>
      <c r="AP17" s="559"/>
      <c r="AQ17" s="559"/>
      <c r="AR17" s="559"/>
      <c r="AS17" s="559"/>
      <c r="AT17" s="559"/>
      <c r="AU17" s="559"/>
      <c r="AV17" s="559"/>
      <c r="AW17" s="559"/>
      <c r="AX17" s="559"/>
      <c r="AY17" s="559"/>
      <c r="AZ17" s="559"/>
    </row>
    <row r="18" spans="2:70" s="189" customFormat="1" ht="30" customHeight="1" thickTop="1" thickBot="1" x14ac:dyDescent="0.2">
      <c r="E18" s="208"/>
      <c r="F18" s="208"/>
      <c r="G18" s="378"/>
      <c r="H18" s="379"/>
      <c r="I18" s="384"/>
      <c r="J18" s="379"/>
      <c r="K18" s="421" t="s">
        <v>38</v>
      </c>
      <c r="L18" s="420"/>
      <c r="M18" s="569" t="str">
        <f>MID(DBCS(氏名２),1,1)</f>
        <v/>
      </c>
      <c r="N18" s="568"/>
      <c r="O18" s="568" t="str">
        <f>MID(DBCS(氏名２),2,1)</f>
        <v/>
      </c>
      <c r="P18" s="568"/>
      <c r="Q18" s="568" t="str">
        <f>MID(DBCS(氏名２),3,1)</f>
        <v/>
      </c>
      <c r="R18" s="568"/>
      <c r="S18" s="568" t="str">
        <f>MID(DBCS(氏名２),4,1)</f>
        <v/>
      </c>
      <c r="T18" s="568"/>
      <c r="U18" s="568" t="str">
        <f>MID(DBCS(氏名２),5,1)</f>
        <v/>
      </c>
      <c r="V18" s="568"/>
      <c r="W18" s="568" t="str">
        <f>MID(DBCS(氏名２),6,1)</f>
        <v/>
      </c>
      <c r="X18" s="568"/>
      <c r="Y18" s="568" t="str">
        <f>MID(DBCS(氏名２),7,1)</f>
        <v/>
      </c>
      <c r="Z18" s="568"/>
      <c r="AA18" s="568" t="str">
        <f>MID(DBCS(氏名２),8,1)</f>
        <v/>
      </c>
      <c r="AB18" s="568"/>
      <c r="AC18" s="568" t="str">
        <f>MID(DBCS(氏名２),9,1)</f>
        <v/>
      </c>
      <c r="AD18" s="568"/>
      <c r="AE18" s="568" t="str">
        <f>MID(DBCS(氏名２),10,1)</f>
        <v/>
      </c>
      <c r="AF18" s="568"/>
      <c r="AG18" s="560" t="str">
        <f>MID(DBCS(氏名２),11,1)</f>
        <v/>
      </c>
      <c r="AH18" s="560"/>
      <c r="AI18" s="560" t="str">
        <f>MID(DBCS(氏名２),12,1)</f>
        <v/>
      </c>
      <c r="AJ18" s="560"/>
      <c r="AK18" s="560" t="str">
        <f>MID(DBCS(氏名２),13,1)</f>
        <v/>
      </c>
      <c r="AL18" s="560"/>
      <c r="AM18" s="560" t="str">
        <f>MID(DBCS(氏名２),14,1)</f>
        <v/>
      </c>
      <c r="AN18" s="560"/>
      <c r="AO18" s="560" t="str">
        <f>MID(DBCS(氏名２),15,1)</f>
        <v/>
      </c>
      <c r="AP18" s="560"/>
      <c r="AQ18" s="560" t="str">
        <f>MID(DBCS(氏名２),16,1)</f>
        <v/>
      </c>
      <c r="AR18" s="560"/>
      <c r="AS18" s="560" t="str">
        <f>MID(DBCS(氏名２),17,1)</f>
        <v/>
      </c>
      <c r="AT18" s="560"/>
      <c r="AU18" s="560" t="str">
        <f>MID(DBCS(氏名２),18,1)</f>
        <v/>
      </c>
      <c r="AV18" s="560"/>
      <c r="AW18" s="560" t="str">
        <f>MID(DBCS(氏名２),19,1)</f>
        <v/>
      </c>
      <c r="AX18" s="560"/>
      <c r="AY18" s="560" t="str">
        <f>MID(DBCS(氏名２),20,1)</f>
        <v/>
      </c>
      <c r="AZ18" s="561"/>
      <c r="BC18" s="407"/>
      <c r="BD18" s="407"/>
      <c r="BE18" s="407"/>
      <c r="BF18" s="407"/>
      <c r="BG18" s="407"/>
      <c r="BH18" s="407"/>
      <c r="BI18" s="407"/>
      <c r="BJ18" s="407"/>
      <c r="BK18" s="407"/>
      <c r="BL18" s="407"/>
      <c r="BM18" s="407"/>
      <c r="BN18" s="407"/>
      <c r="BO18" s="407"/>
      <c r="BP18" s="407"/>
      <c r="BQ18" s="407"/>
      <c r="BR18" s="407"/>
    </row>
    <row r="19" spans="2:70" s="189" customFormat="1" ht="9.9499999999999993" customHeight="1" thickTop="1" thickBot="1" x14ac:dyDescent="0.2">
      <c r="E19" s="208"/>
      <c r="F19" s="208"/>
      <c r="G19" s="43"/>
      <c r="H19" s="43"/>
      <c r="I19" s="43"/>
      <c r="J19" s="43"/>
      <c r="K19" s="208"/>
      <c r="L19" s="208"/>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row>
    <row r="20" spans="2:70" s="189" customFormat="1" ht="15" customHeight="1" thickTop="1" x14ac:dyDescent="0.15">
      <c r="E20" s="208"/>
      <c r="F20" s="208"/>
      <c r="G20" s="43"/>
      <c r="H20" s="43"/>
      <c r="I20" s="43"/>
      <c r="J20" s="46"/>
      <c r="K20" s="204"/>
      <c r="L20" s="204"/>
      <c r="M20" s="44"/>
      <c r="N20" s="44"/>
      <c r="O20" s="44"/>
      <c r="P20" s="44"/>
      <c r="Q20" s="44"/>
      <c r="R20" s="44"/>
      <c r="S20" s="44"/>
      <c r="T20" s="44"/>
      <c r="U20" s="44"/>
      <c r="V20" s="44"/>
      <c r="W20" s="44"/>
      <c r="X20" s="44"/>
      <c r="Y20" s="45"/>
      <c r="Z20" s="45"/>
      <c r="AA20" s="44"/>
      <c r="AB20" s="44"/>
      <c r="AC20" s="44"/>
      <c r="AD20" s="44"/>
      <c r="AE20" s="44"/>
      <c r="AF20" s="44"/>
      <c r="AG20" s="44"/>
      <c r="AH20" s="44"/>
      <c r="AI20" s="44"/>
      <c r="AJ20" s="44"/>
      <c r="AK20" s="44"/>
      <c r="AL20" s="44"/>
      <c r="AM20" s="44"/>
      <c r="AN20" s="44"/>
      <c r="AO20" s="44"/>
      <c r="AP20" s="423" t="s">
        <v>100</v>
      </c>
      <c r="AQ20" s="424"/>
      <c r="AR20" s="424"/>
      <c r="AS20" s="424"/>
      <c r="AT20" s="424"/>
      <c r="AU20" s="424"/>
      <c r="AV20" s="424"/>
      <c r="AW20" s="424"/>
      <c r="AX20" s="424"/>
      <c r="AY20" s="425"/>
      <c r="AZ20" s="44"/>
    </row>
    <row r="21" spans="2:70" s="189" customFormat="1" ht="20.100000000000001" customHeight="1" x14ac:dyDescent="0.15">
      <c r="E21" s="208"/>
      <c r="F21" s="208"/>
      <c r="G21" s="60" t="s">
        <v>40</v>
      </c>
      <c r="H21" s="43"/>
      <c r="I21" s="43"/>
      <c r="J21" s="46"/>
      <c r="K21" s="204"/>
      <c r="L21" s="204"/>
      <c r="M21" s="44"/>
      <c r="N21" s="44"/>
      <c r="O21" s="44"/>
      <c r="P21" s="44"/>
      <c r="Q21" s="44"/>
      <c r="R21" s="44"/>
      <c r="S21" s="44"/>
      <c r="T21" s="44"/>
      <c r="U21" s="44"/>
      <c r="V21" s="44"/>
      <c r="W21" s="44"/>
      <c r="X21" s="44"/>
      <c r="Y21" s="45"/>
      <c r="Z21" s="45"/>
      <c r="AA21" s="44"/>
      <c r="AB21" s="44"/>
      <c r="AC21" s="44"/>
      <c r="AD21" s="44"/>
      <c r="AE21" s="44"/>
      <c r="AF21" s="44"/>
      <c r="AG21" s="44"/>
      <c r="AH21" s="44"/>
      <c r="AI21" s="44"/>
      <c r="AJ21" s="44"/>
      <c r="AK21" s="44"/>
      <c r="AL21" s="44"/>
      <c r="AM21" s="44"/>
      <c r="AN21" s="44"/>
      <c r="AO21" s="44"/>
      <c r="AP21" s="426"/>
      <c r="AQ21" s="427"/>
      <c r="AR21" s="427"/>
      <c r="AS21" s="427"/>
      <c r="AT21" s="427"/>
      <c r="AU21" s="427"/>
      <c r="AV21" s="427"/>
      <c r="AW21" s="427"/>
      <c r="AX21" s="427"/>
      <c r="AY21" s="428"/>
      <c r="AZ21" s="44"/>
    </row>
    <row r="22" spans="2:70" s="189" customFormat="1" ht="9.9499999999999993" customHeight="1" thickBot="1" x14ac:dyDescent="0.2">
      <c r="B22" s="463" t="s">
        <v>53</v>
      </c>
      <c r="C22" s="464"/>
      <c r="E22" s="208"/>
      <c r="F22" s="208"/>
      <c r="G22" s="48"/>
      <c r="H22" s="43"/>
      <c r="I22" s="43"/>
      <c r="J22" s="46"/>
      <c r="K22" s="204"/>
      <c r="L22" s="204"/>
      <c r="M22" s="44"/>
      <c r="N22" s="44"/>
      <c r="O22" s="44"/>
      <c r="P22" s="44"/>
      <c r="Q22" s="44"/>
      <c r="R22" s="44"/>
      <c r="S22" s="44"/>
      <c r="T22" s="44"/>
      <c r="U22" s="44"/>
      <c r="V22" s="44"/>
      <c r="W22" s="44"/>
      <c r="X22" s="44"/>
      <c r="Y22" s="45"/>
      <c r="Z22" s="45"/>
      <c r="AA22" s="44"/>
      <c r="AB22" s="44"/>
      <c r="AC22" s="44"/>
      <c r="AD22" s="44"/>
      <c r="AE22" s="44"/>
      <c r="AF22" s="44"/>
      <c r="AG22" s="44"/>
      <c r="AH22" s="44"/>
      <c r="AI22" s="44"/>
      <c r="AJ22" s="44"/>
      <c r="AK22" s="44"/>
      <c r="AL22" s="44"/>
      <c r="AM22" s="44"/>
      <c r="AN22" s="44"/>
      <c r="AO22" s="44"/>
      <c r="AP22" s="426"/>
      <c r="AQ22" s="427"/>
      <c r="AR22" s="427"/>
      <c r="AS22" s="427"/>
      <c r="AT22" s="427"/>
      <c r="AU22" s="427"/>
      <c r="AV22" s="427"/>
      <c r="AW22" s="427"/>
      <c r="AX22" s="427"/>
      <c r="AY22" s="428"/>
      <c r="AZ22" s="44"/>
    </row>
    <row r="23" spans="2:70" s="189" customFormat="1" ht="30" customHeight="1" thickTop="1" x14ac:dyDescent="0.15">
      <c r="B23" s="470" t="s">
        <v>95</v>
      </c>
      <c r="C23" s="471"/>
      <c r="E23" s="208"/>
      <c r="F23" s="208"/>
      <c r="G23" s="531" t="s">
        <v>35</v>
      </c>
      <c r="H23" s="532"/>
      <c r="I23" s="532"/>
      <c r="J23" s="532"/>
      <c r="K23" s="532"/>
      <c r="L23" s="497"/>
      <c r="M23" s="562" t="str">
        <f>IF(ISBLANK(代表者職名),"",代表者職名)</f>
        <v/>
      </c>
      <c r="N23" s="563"/>
      <c r="O23" s="563"/>
      <c r="P23" s="563"/>
      <c r="Q23" s="563"/>
      <c r="R23" s="563"/>
      <c r="S23" s="563"/>
      <c r="T23" s="563"/>
      <c r="U23" s="563"/>
      <c r="V23" s="563"/>
      <c r="W23" s="563"/>
      <c r="X23" s="563"/>
      <c r="Y23" s="563"/>
      <c r="Z23" s="563"/>
      <c r="AA23" s="563"/>
      <c r="AB23" s="563"/>
      <c r="AC23" s="563"/>
      <c r="AD23" s="563"/>
      <c r="AE23" s="563"/>
      <c r="AF23" s="563"/>
      <c r="AG23" s="563"/>
      <c r="AH23" s="563"/>
      <c r="AI23" s="563"/>
      <c r="AJ23" s="563"/>
      <c r="AK23" s="563"/>
      <c r="AL23" s="563"/>
      <c r="AM23" s="563"/>
      <c r="AN23" s="564"/>
      <c r="AO23" s="102"/>
      <c r="AP23" s="426"/>
      <c r="AQ23" s="427"/>
      <c r="AR23" s="427"/>
      <c r="AS23" s="427"/>
      <c r="AT23" s="427"/>
      <c r="AU23" s="427"/>
      <c r="AV23" s="427"/>
      <c r="AW23" s="427"/>
      <c r="AX23" s="427"/>
      <c r="AY23" s="428"/>
      <c r="AZ23" s="102"/>
    </row>
    <row r="24" spans="2:70" s="189" customFormat="1" ht="30" customHeight="1" x14ac:dyDescent="0.15">
      <c r="E24" s="208"/>
      <c r="F24" s="208"/>
      <c r="G24" s="533"/>
      <c r="H24" s="534"/>
      <c r="I24" s="534"/>
      <c r="J24" s="534"/>
      <c r="K24" s="534"/>
      <c r="L24" s="499"/>
      <c r="M24" s="565" t="str">
        <f>IF(ISBLANK(代表者氏名),"",代表者氏名)</f>
        <v/>
      </c>
      <c r="N24" s="566"/>
      <c r="O24" s="566"/>
      <c r="P24" s="566"/>
      <c r="Q24" s="566"/>
      <c r="R24" s="566"/>
      <c r="S24" s="566"/>
      <c r="T24" s="566"/>
      <c r="U24" s="566"/>
      <c r="V24" s="566"/>
      <c r="W24" s="566"/>
      <c r="X24" s="566"/>
      <c r="Y24" s="566"/>
      <c r="Z24" s="566"/>
      <c r="AA24" s="566"/>
      <c r="AB24" s="566"/>
      <c r="AC24" s="566"/>
      <c r="AD24" s="566"/>
      <c r="AE24" s="566"/>
      <c r="AF24" s="566"/>
      <c r="AG24" s="566"/>
      <c r="AH24" s="566"/>
      <c r="AI24" s="566"/>
      <c r="AJ24" s="566"/>
      <c r="AK24" s="566"/>
      <c r="AL24" s="566"/>
      <c r="AM24" s="566"/>
      <c r="AN24" s="567"/>
      <c r="AO24" s="102"/>
      <c r="AP24" s="426"/>
      <c r="AQ24" s="427"/>
      <c r="AR24" s="427"/>
      <c r="AS24" s="427"/>
      <c r="AT24" s="427"/>
      <c r="AU24" s="427"/>
      <c r="AV24" s="427"/>
      <c r="AW24" s="427"/>
      <c r="AX24" s="427"/>
      <c r="AY24" s="428"/>
      <c r="AZ24" s="102"/>
    </row>
    <row r="25" spans="2:70" s="189" customFormat="1" ht="30" customHeight="1" thickBot="1" x14ac:dyDescent="0.2">
      <c r="E25" s="208"/>
      <c r="F25" s="208"/>
      <c r="G25" s="419" t="s">
        <v>43</v>
      </c>
      <c r="H25" s="422"/>
      <c r="I25" s="422"/>
      <c r="J25" s="422"/>
      <c r="K25" s="422"/>
      <c r="L25" s="420"/>
      <c r="M25" s="216" t="str">
        <f t="shared" ref="M25:AN25" si="2">MID(ASC(代表者フリガナ),COLUMN()-12,1)</f>
        <v/>
      </c>
      <c r="N25" s="217" t="str">
        <f t="shared" si="2"/>
        <v/>
      </c>
      <c r="O25" s="217" t="str">
        <f t="shared" si="2"/>
        <v/>
      </c>
      <c r="P25" s="217" t="str">
        <f t="shared" si="2"/>
        <v/>
      </c>
      <c r="Q25" s="217" t="str">
        <f t="shared" si="2"/>
        <v/>
      </c>
      <c r="R25" s="217" t="str">
        <f t="shared" si="2"/>
        <v/>
      </c>
      <c r="S25" s="217" t="str">
        <f t="shared" si="2"/>
        <v/>
      </c>
      <c r="T25" s="217" t="str">
        <f t="shared" si="2"/>
        <v/>
      </c>
      <c r="U25" s="217" t="str">
        <f t="shared" si="2"/>
        <v/>
      </c>
      <c r="V25" s="217" t="str">
        <f t="shared" si="2"/>
        <v/>
      </c>
      <c r="W25" s="217" t="str">
        <f t="shared" si="2"/>
        <v/>
      </c>
      <c r="X25" s="217" t="str">
        <f t="shared" si="2"/>
        <v/>
      </c>
      <c r="Y25" s="217" t="str">
        <f t="shared" si="2"/>
        <v/>
      </c>
      <c r="Z25" s="217" t="str">
        <f t="shared" si="2"/>
        <v/>
      </c>
      <c r="AA25" s="217" t="str">
        <f t="shared" si="2"/>
        <v/>
      </c>
      <c r="AB25" s="217" t="str">
        <f t="shared" si="2"/>
        <v/>
      </c>
      <c r="AC25" s="217" t="str">
        <f t="shared" si="2"/>
        <v/>
      </c>
      <c r="AD25" s="217" t="str">
        <f t="shared" si="2"/>
        <v/>
      </c>
      <c r="AE25" s="217" t="str">
        <f t="shared" si="2"/>
        <v/>
      </c>
      <c r="AF25" s="217" t="str">
        <f t="shared" si="2"/>
        <v/>
      </c>
      <c r="AG25" s="217" t="str">
        <f t="shared" si="2"/>
        <v/>
      </c>
      <c r="AH25" s="217" t="str">
        <f t="shared" si="2"/>
        <v/>
      </c>
      <c r="AI25" s="217" t="str">
        <f t="shared" si="2"/>
        <v/>
      </c>
      <c r="AJ25" s="217" t="str">
        <f t="shared" si="2"/>
        <v/>
      </c>
      <c r="AK25" s="217" t="str">
        <f t="shared" si="2"/>
        <v/>
      </c>
      <c r="AL25" s="217" t="str">
        <f t="shared" si="2"/>
        <v/>
      </c>
      <c r="AM25" s="217" t="str">
        <f t="shared" si="2"/>
        <v/>
      </c>
      <c r="AN25" s="218" t="str">
        <f t="shared" si="2"/>
        <v/>
      </c>
      <c r="AO25" s="45" t="str">
        <f>MID(ASC(PHONETIC(代表者フリガナ)),29,1)</f>
        <v/>
      </c>
      <c r="AP25" s="429" t="s">
        <v>101</v>
      </c>
      <c r="AQ25" s="427"/>
      <c r="AR25" s="427"/>
      <c r="AS25" s="427"/>
      <c r="AT25" s="427"/>
      <c r="AU25" s="427"/>
      <c r="AV25" s="427"/>
      <c r="AW25" s="427"/>
      <c r="AX25" s="427"/>
      <c r="AY25" s="428"/>
      <c r="AZ25" s="45" t="str">
        <f>MID(ASC(PHONETIC(代表者フリガナ)),40,1)</f>
        <v/>
      </c>
      <c r="BC25" s="407"/>
      <c r="BD25" s="407"/>
      <c r="BE25" s="407"/>
      <c r="BF25" s="407"/>
      <c r="BG25" s="407"/>
      <c r="BH25" s="407"/>
      <c r="BI25" s="407"/>
      <c r="BJ25" s="407"/>
      <c r="BK25" s="407"/>
      <c r="BL25" s="407"/>
      <c r="BM25" s="407"/>
      <c r="BN25" s="407"/>
      <c r="BO25" s="407"/>
      <c r="BP25" s="407"/>
      <c r="BQ25" s="407"/>
      <c r="BR25" s="407"/>
    </row>
    <row r="26" spans="2:70" s="189" customFormat="1" ht="15" customHeight="1" thickTop="1" x14ac:dyDescent="0.15">
      <c r="E26" s="208"/>
      <c r="F26" s="208"/>
      <c r="G26" s="208"/>
      <c r="H26" s="208"/>
      <c r="I26" s="208"/>
      <c r="J26" s="208"/>
      <c r="K26" s="208"/>
      <c r="L26" s="208"/>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26"/>
      <c r="AQ26" s="427"/>
      <c r="AR26" s="427"/>
      <c r="AS26" s="427"/>
      <c r="AT26" s="427"/>
      <c r="AU26" s="427"/>
      <c r="AV26" s="427"/>
      <c r="AW26" s="427"/>
      <c r="AX26" s="427"/>
      <c r="AY26" s="428"/>
      <c r="AZ26" s="45"/>
    </row>
    <row r="27" spans="2:70" s="189" customFormat="1" ht="30" customHeight="1" x14ac:dyDescent="0.15">
      <c r="E27" s="208"/>
      <c r="F27" s="208"/>
      <c r="G27" s="208"/>
      <c r="H27" s="208"/>
      <c r="I27" s="208"/>
      <c r="J27" s="208"/>
      <c r="K27" s="208"/>
      <c r="L27" s="208"/>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26"/>
      <c r="AQ27" s="427"/>
      <c r="AR27" s="427"/>
      <c r="AS27" s="427"/>
      <c r="AT27" s="427"/>
      <c r="AU27" s="427"/>
      <c r="AV27" s="427"/>
      <c r="AW27" s="427"/>
      <c r="AX27" s="427"/>
      <c r="AY27" s="428"/>
      <c r="AZ27" s="45"/>
    </row>
    <row r="28" spans="2:70" s="189" customFormat="1" ht="20.100000000000001" customHeight="1" x14ac:dyDescent="0.15">
      <c r="E28" s="208"/>
      <c r="F28" s="208"/>
      <c r="G28" s="60" t="s">
        <v>45</v>
      </c>
      <c r="H28" s="43"/>
      <c r="I28" s="43"/>
      <c r="J28" s="46"/>
      <c r="K28" s="204"/>
      <c r="L28" s="204"/>
      <c r="M28" s="44"/>
      <c r="N28" s="44"/>
      <c r="O28" s="44"/>
      <c r="P28" s="44"/>
      <c r="Q28" s="44"/>
      <c r="R28" s="44"/>
      <c r="S28" s="44"/>
      <c r="T28" s="44"/>
      <c r="U28" s="44"/>
      <c r="V28" s="44"/>
      <c r="W28" s="44"/>
      <c r="X28" s="44"/>
      <c r="Y28" s="45"/>
      <c r="Z28" s="45"/>
      <c r="AA28" s="44"/>
      <c r="AB28" s="44"/>
      <c r="AC28" s="44"/>
      <c r="AD28" s="44"/>
      <c r="AE28" s="44"/>
      <c r="AF28" s="44"/>
      <c r="AG28" s="44"/>
      <c r="AH28" s="44"/>
      <c r="AI28" s="44"/>
      <c r="AJ28" s="44"/>
      <c r="AK28" s="44"/>
      <c r="AL28" s="44"/>
      <c r="AM28" s="44"/>
      <c r="AN28" s="44"/>
      <c r="AO28" s="44"/>
      <c r="AP28" s="426"/>
      <c r="AQ28" s="427"/>
      <c r="AR28" s="427"/>
      <c r="AS28" s="427"/>
      <c r="AT28" s="427"/>
      <c r="AU28" s="427"/>
      <c r="AV28" s="427"/>
      <c r="AW28" s="427"/>
      <c r="AX28" s="427"/>
      <c r="AY28" s="428"/>
      <c r="AZ28" s="44"/>
    </row>
    <row r="29" spans="2:70" s="189" customFormat="1" ht="9.9499999999999993" customHeight="1" thickBot="1" x14ac:dyDescent="0.2">
      <c r="B29" s="463" t="s">
        <v>53</v>
      </c>
      <c r="C29" s="464"/>
      <c r="E29" s="208"/>
      <c r="F29" s="208"/>
      <c r="G29" s="43"/>
      <c r="H29" s="43"/>
      <c r="I29" s="43"/>
      <c r="J29" s="46"/>
      <c r="K29" s="204"/>
      <c r="L29" s="204"/>
      <c r="M29" s="44"/>
      <c r="N29" s="44"/>
      <c r="O29" s="44"/>
      <c r="P29" s="44"/>
      <c r="Q29" s="44"/>
      <c r="R29" s="44"/>
      <c r="S29" s="44"/>
      <c r="T29" s="44"/>
      <c r="U29" s="44"/>
      <c r="V29" s="44"/>
      <c r="W29" s="44"/>
      <c r="X29" s="44"/>
      <c r="Y29" s="45"/>
      <c r="Z29" s="45"/>
      <c r="AA29" s="44"/>
      <c r="AB29" s="44"/>
      <c r="AC29" s="44"/>
      <c r="AD29" s="44"/>
      <c r="AE29" s="44"/>
      <c r="AF29" s="44"/>
      <c r="AG29" s="44"/>
      <c r="AH29" s="44"/>
      <c r="AI29" s="44"/>
      <c r="AJ29" s="44"/>
      <c r="AK29" s="44"/>
      <c r="AL29" s="44"/>
      <c r="AM29" s="44"/>
      <c r="AN29" s="44"/>
      <c r="AO29" s="44"/>
      <c r="AP29" s="430"/>
      <c r="AQ29" s="431"/>
      <c r="AR29" s="431"/>
      <c r="AS29" s="431"/>
      <c r="AT29" s="431"/>
      <c r="AU29" s="431"/>
      <c r="AV29" s="431"/>
      <c r="AW29" s="431"/>
      <c r="AX29" s="431"/>
      <c r="AY29" s="432"/>
      <c r="AZ29" s="44"/>
    </row>
    <row r="30" spans="2:70" s="189" customFormat="1" ht="30" customHeight="1" thickTop="1" thickBot="1" x14ac:dyDescent="0.2">
      <c r="B30" s="470" t="s">
        <v>96</v>
      </c>
      <c r="C30" s="471"/>
      <c r="E30" s="7"/>
      <c r="F30" s="7"/>
      <c r="G30" s="489" t="s">
        <v>51</v>
      </c>
      <c r="H30" s="490"/>
      <c r="I30" s="490"/>
      <c r="J30" s="490"/>
      <c r="K30" s="490"/>
      <c r="L30" s="491"/>
      <c r="M30" s="219" t="str">
        <f>MID(SUBSTITUTE(SUBSTITUTE(SUBSTITUTE(SUBSTITUTE(郵便番号,"-",""),"－",""),"ｰ",""),"ー",""),1,1)</f>
        <v/>
      </c>
      <c r="N30" s="220" t="str">
        <f>MID(SUBSTITUTE(SUBSTITUTE(SUBSTITUTE(SUBSTITUTE(郵便番号,"-",""),"－",""),"ｰ",""),"ー",""),2,1)</f>
        <v/>
      </c>
      <c r="O30" s="220" t="str">
        <f>MID(SUBSTITUTE(SUBSTITUTE(SUBSTITUTE(SUBSTITUTE(郵便番号,"-",""),"－",""),"ｰ",""),"ー",""),3,1)</f>
        <v/>
      </c>
      <c r="P30" s="220" t="s">
        <v>2</v>
      </c>
      <c r="Q30" s="220" t="str">
        <f>MID(SUBSTITUTE(SUBSTITUTE(SUBSTITUTE(SUBSTITUTE(郵便番号,"-",""),"－",""),"ｰ",""),"ー",""),4,1)</f>
        <v/>
      </c>
      <c r="R30" s="220" t="str">
        <f>MID(SUBSTITUTE(SUBSTITUTE(SUBSTITUTE(SUBSTITUTE(郵便番号,"-",""),"－",""),"ｰ",""),"ー",""),5,1)</f>
        <v/>
      </c>
      <c r="S30" s="220" t="str">
        <f>MID(SUBSTITUTE(SUBSTITUTE(SUBSTITUTE(SUBSTITUTE(郵便番号,"-",""),"－",""),"ｰ",""),"ー",""),6,1)</f>
        <v/>
      </c>
      <c r="T30" s="221" t="str">
        <f>MID(SUBSTITUTE(SUBSTITUTE(SUBSTITUTE(SUBSTITUTE(郵便番号,"-",""),"－",""),"ｰ",""),"ー",""),7,1)</f>
        <v/>
      </c>
      <c r="U30" s="570" t="s">
        <v>53</v>
      </c>
      <c r="V30" s="571"/>
      <c r="W30" s="572" t="s">
        <v>70</v>
      </c>
      <c r="X30" s="573"/>
      <c r="Y30" s="573"/>
      <c r="Z30" s="573"/>
      <c r="AA30" s="573"/>
      <c r="AB30" s="573"/>
      <c r="AC30" s="573"/>
      <c r="AD30" s="573"/>
      <c r="AE30" s="574"/>
      <c r="AF30" s="575" t="s">
        <v>71</v>
      </c>
      <c r="AG30" s="576"/>
      <c r="AH30" s="576"/>
      <c r="AI30" s="571"/>
      <c r="AJ30" s="244"/>
      <c r="AK30" s="245"/>
      <c r="AL30" s="245"/>
      <c r="AM30" s="245"/>
      <c r="AN30" s="246"/>
      <c r="AO30" s="31"/>
      <c r="AP30" s="204"/>
      <c r="AQ30" s="205"/>
      <c r="AR30" s="205"/>
      <c r="AS30" s="205"/>
      <c r="AT30" s="205"/>
      <c r="AU30" s="205"/>
      <c r="AV30" s="205"/>
      <c r="AW30" s="205"/>
      <c r="AX30" s="205"/>
      <c r="AY30" s="205"/>
      <c r="AZ30" s="205"/>
    </row>
    <row r="31" spans="2:70" s="189" customFormat="1" ht="30" customHeight="1" thickTop="1" x14ac:dyDescent="0.15">
      <c r="E31" s="208"/>
      <c r="F31" s="208"/>
      <c r="G31" s="483" t="s">
        <v>47</v>
      </c>
      <c r="H31" s="484"/>
      <c r="I31" s="484"/>
      <c r="J31" s="484"/>
      <c r="K31" s="484"/>
      <c r="L31" s="484"/>
      <c r="M31" s="577" t="str">
        <f>IF(ISBLANK(都道府県),"",都道府県)</f>
        <v/>
      </c>
      <c r="N31" s="578"/>
      <c r="O31" s="578"/>
      <c r="P31" s="578"/>
      <c r="Q31" s="578"/>
      <c r="R31" s="578"/>
      <c r="S31" s="578"/>
      <c r="T31" s="579" t="str">
        <f>IF(ISBLANK(都道府県),"都道"&amp;CHAR(10)&amp;"府県","")</f>
        <v>都道
府県</v>
      </c>
      <c r="U31" s="579"/>
      <c r="V31" s="580" t="str">
        <f>IF(ISBLANK(区市町村),"",区市町村)</f>
        <v/>
      </c>
      <c r="W31" s="580"/>
      <c r="X31" s="580"/>
      <c r="Y31" s="580"/>
      <c r="Z31" s="580"/>
      <c r="AA31" s="580"/>
      <c r="AB31" s="580"/>
      <c r="AC31" s="580"/>
      <c r="AD31" s="580"/>
      <c r="AE31" s="580"/>
      <c r="AF31" s="580"/>
      <c r="AG31" s="580"/>
      <c r="AH31" s="580"/>
      <c r="AI31" s="580"/>
      <c r="AJ31" s="580"/>
      <c r="AK31" s="580"/>
      <c r="AL31" s="580"/>
      <c r="AM31" s="580"/>
      <c r="AN31" s="580"/>
      <c r="AO31" s="580"/>
      <c r="AP31" s="580"/>
      <c r="AQ31" s="580"/>
      <c r="AR31" s="580"/>
      <c r="AS31" s="580"/>
      <c r="AT31" s="580"/>
      <c r="AU31" s="580"/>
      <c r="AV31" s="580"/>
      <c r="AW31" s="580"/>
      <c r="AX31" s="580"/>
      <c r="AY31" s="580"/>
      <c r="AZ31" s="581"/>
      <c r="BC31" s="6"/>
      <c r="BD31" s="12"/>
      <c r="BE31" s="12"/>
      <c r="BF31" s="12"/>
      <c r="BG31" s="12"/>
      <c r="BH31" s="12"/>
      <c r="BI31" s="12"/>
      <c r="BJ31" s="12"/>
      <c r="BK31" s="12"/>
      <c r="BL31" s="12"/>
      <c r="BM31" s="12"/>
      <c r="BN31" s="12"/>
      <c r="BO31" s="12"/>
      <c r="BP31" s="10"/>
      <c r="BQ31" s="10"/>
    </row>
    <row r="32" spans="2:70" s="189" customFormat="1" ht="30" customHeight="1" x14ac:dyDescent="0.15">
      <c r="E32" s="208"/>
      <c r="F32" s="208"/>
      <c r="G32" s="485"/>
      <c r="H32" s="385"/>
      <c r="I32" s="385"/>
      <c r="J32" s="385"/>
      <c r="K32" s="385"/>
      <c r="L32" s="385"/>
      <c r="M32" s="582" t="str">
        <f>IF(ISBLANK(方書),"",方書)</f>
        <v/>
      </c>
      <c r="N32" s="583"/>
      <c r="O32" s="583"/>
      <c r="P32" s="583"/>
      <c r="Q32" s="583"/>
      <c r="R32" s="583"/>
      <c r="S32" s="583"/>
      <c r="T32" s="583"/>
      <c r="U32" s="583"/>
      <c r="V32" s="583"/>
      <c r="W32" s="583"/>
      <c r="X32" s="583"/>
      <c r="Y32" s="583"/>
      <c r="Z32" s="583"/>
      <c r="AA32" s="583"/>
      <c r="AB32" s="583"/>
      <c r="AC32" s="583"/>
      <c r="AD32" s="583"/>
      <c r="AE32" s="583"/>
      <c r="AF32" s="583"/>
      <c r="AG32" s="583"/>
      <c r="AH32" s="583"/>
      <c r="AI32" s="583"/>
      <c r="AJ32" s="583"/>
      <c r="AK32" s="583"/>
      <c r="AL32" s="583"/>
      <c r="AM32" s="583"/>
      <c r="AN32" s="583"/>
      <c r="AO32" s="583"/>
      <c r="AP32" s="583"/>
      <c r="AQ32" s="583"/>
      <c r="AR32" s="583"/>
      <c r="AS32" s="583"/>
      <c r="AT32" s="583"/>
      <c r="AU32" s="583"/>
      <c r="AV32" s="583"/>
      <c r="AW32" s="583"/>
      <c r="AX32" s="583"/>
      <c r="AY32" s="583"/>
      <c r="AZ32" s="584"/>
      <c r="BC32" s="204"/>
      <c r="BD32" s="12"/>
      <c r="BE32" s="12"/>
      <c r="BF32" s="12"/>
      <c r="BG32" s="12"/>
      <c r="BH32" s="12"/>
      <c r="BI32" s="12"/>
      <c r="BJ32" s="12"/>
      <c r="BK32" s="12"/>
      <c r="BL32" s="12"/>
      <c r="BM32" s="12"/>
      <c r="BN32" s="12"/>
      <c r="BO32" s="12"/>
      <c r="BP32" s="10"/>
      <c r="BQ32" s="10"/>
    </row>
    <row r="33" spans="1:77" s="189" customFormat="1" ht="30" customHeight="1" x14ac:dyDescent="0.15">
      <c r="E33" s="208"/>
      <c r="F33" s="208"/>
      <c r="G33" s="483" t="s">
        <v>1</v>
      </c>
      <c r="H33" s="484"/>
      <c r="I33" s="484"/>
      <c r="J33" s="484"/>
      <c r="K33" s="484"/>
      <c r="L33" s="492"/>
      <c r="M33" s="222" t="str">
        <f t="shared" ref="M33:AZ33" si="3">MID(DBCS(区市町村フリガナ),COLUMN()-12,1)</f>
        <v/>
      </c>
      <c r="N33" s="223" t="str">
        <f t="shared" si="3"/>
        <v/>
      </c>
      <c r="O33" s="223" t="str">
        <f t="shared" si="3"/>
        <v/>
      </c>
      <c r="P33" s="223" t="str">
        <f t="shared" si="3"/>
        <v/>
      </c>
      <c r="Q33" s="223" t="str">
        <f t="shared" si="3"/>
        <v/>
      </c>
      <c r="R33" s="223" t="str">
        <f t="shared" si="3"/>
        <v/>
      </c>
      <c r="S33" s="223" t="str">
        <f t="shared" si="3"/>
        <v/>
      </c>
      <c r="T33" s="223" t="str">
        <f t="shared" si="3"/>
        <v/>
      </c>
      <c r="U33" s="223" t="str">
        <f t="shared" si="3"/>
        <v/>
      </c>
      <c r="V33" s="223" t="str">
        <f t="shared" si="3"/>
        <v/>
      </c>
      <c r="W33" s="223" t="str">
        <f t="shared" si="3"/>
        <v/>
      </c>
      <c r="X33" s="223" t="str">
        <f t="shared" si="3"/>
        <v/>
      </c>
      <c r="Y33" s="223" t="str">
        <f t="shared" si="3"/>
        <v/>
      </c>
      <c r="Z33" s="223" t="str">
        <f t="shared" si="3"/>
        <v/>
      </c>
      <c r="AA33" s="223" t="str">
        <f t="shared" si="3"/>
        <v/>
      </c>
      <c r="AB33" s="223" t="str">
        <f t="shared" si="3"/>
        <v/>
      </c>
      <c r="AC33" s="223" t="str">
        <f t="shared" si="3"/>
        <v/>
      </c>
      <c r="AD33" s="223" t="str">
        <f t="shared" si="3"/>
        <v/>
      </c>
      <c r="AE33" s="223" t="str">
        <f t="shared" si="3"/>
        <v/>
      </c>
      <c r="AF33" s="223" t="str">
        <f t="shared" si="3"/>
        <v/>
      </c>
      <c r="AG33" s="223" t="str">
        <f t="shared" si="3"/>
        <v/>
      </c>
      <c r="AH33" s="223" t="str">
        <f t="shared" si="3"/>
        <v/>
      </c>
      <c r="AI33" s="223" t="str">
        <f t="shared" si="3"/>
        <v/>
      </c>
      <c r="AJ33" s="223" t="str">
        <f t="shared" si="3"/>
        <v/>
      </c>
      <c r="AK33" s="223" t="str">
        <f t="shared" si="3"/>
        <v/>
      </c>
      <c r="AL33" s="223" t="str">
        <f t="shared" si="3"/>
        <v/>
      </c>
      <c r="AM33" s="223" t="str">
        <f t="shared" si="3"/>
        <v/>
      </c>
      <c r="AN33" s="223" t="str">
        <f t="shared" si="3"/>
        <v/>
      </c>
      <c r="AO33" s="223" t="str">
        <f t="shared" si="3"/>
        <v/>
      </c>
      <c r="AP33" s="223" t="str">
        <f t="shared" si="3"/>
        <v/>
      </c>
      <c r="AQ33" s="223" t="str">
        <f t="shared" si="3"/>
        <v/>
      </c>
      <c r="AR33" s="223" t="str">
        <f t="shared" si="3"/>
        <v/>
      </c>
      <c r="AS33" s="223" t="str">
        <f t="shared" si="3"/>
        <v/>
      </c>
      <c r="AT33" s="223" t="str">
        <f t="shared" si="3"/>
        <v/>
      </c>
      <c r="AU33" s="223" t="str">
        <f t="shared" si="3"/>
        <v/>
      </c>
      <c r="AV33" s="223" t="str">
        <f t="shared" si="3"/>
        <v/>
      </c>
      <c r="AW33" s="223" t="str">
        <f t="shared" si="3"/>
        <v/>
      </c>
      <c r="AX33" s="223" t="str">
        <f t="shared" si="3"/>
        <v/>
      </c>
      <c r="AY33" s="223" t="str">
        <f t="shared" si="3"/>
        <v/>
      </c>
      <c r="AZ33" s="224" t="str">
        <f t="shared" si="3"/>
        <v/>
      </c>
      <c r="BC33" s="407"/>
      <c r="BD33" s="407"/>
      <c r="BE33" s="407"/>
      <c r="BF33" s="407"/>
      <c r="BG33" s="407"/>
      <c r="BH33" s="407"/>
    </row>
    <row r="34" spans="1:77" s="189" customFormat="1" ht="30" customHeight="1" thickBot="1" x14ac:dyDescent="0.2">
      <c r="E34" s="208"/>
      <c r="F34" s="208"/>
      <c r="G34" s="485"/>
      <c r="H34" s="385"/>
      <c r="I34" s="385"/>
      <c r="J34" s="385"/>
      <c r="K34" s="385"/>
      <c r="L34" s="493"/>
      <c r="M34" s="222" t="str">
        <f t="shared" ref="M34:AZ34" si="4">MID(DBCS(方書フリガナ),COLUMN()-12,1)</f>
        <v/>
      </c>
      <c r="N34" s="223" t="str">
        <f t="shared" si="4"/>
        <v/>
      </c>
      <c r="O34" s="223" t="str">
        <f t="shared" si="4"/>
        <v/>
      </c>
      <c r="P34" s="223" t="str">
        <f t="shared" si="4"/>
        <v/>
      </c>
      <c r="Q34" s="223" t="str">
        <f t="shared" si="4"/>
        <v/>
      </c>
      <c r="R34" s="223" t="str">
        <f t="shared" si="4"/>
        <v/>
      </c>
      <c r="S34" s="223" t="str">
        <f t="shared" si="4"/>
        <v/>
      </c>
      <c r="T34" s="223" t="str">
        <f t="shared" si="4"/>
        <v/>
      </c>
      <c r="U34" s="223" t="str">
        <f t="shared" si="4"/>
        <v/>
      </c>
      <c r="V34" s="223" t="str">
        <f t="shared" si="4"/>
        <v/>
      </c>
      <c r="W34" s="223" t="str">
        <f t="shared" si="4"/>
        <v/>
      </c>
      <c r="X34" s="223" t="str">
        <f t="shared" si="4"/>
        <v/>
      </c>
      <c r="Y34" s="223" t="str">
        <f t="shared" si="4"/>
        <v/>
      </c>
      <c r="Z34" s="225" t="str">
        <f t="shared" si="4"/>
        <v/>
      </c>
      <c r="AA34" s="225" t="str">
        <f t="shared" si="4"/>
        <v/>
      </c>
      <c r="AB34" s="225" t="str">
        <f t="shared" si="4"/>
        <v/>
      </c>
      <c r="AC34" s="225" t="str">
        <f t="shared" si="4"/>
        <v/>
      </c>
      <c r="AD34" s="225" t="str">
        <f t="shared" si="4"/>
        <v/>
      </c>
      <c r="AE34" s="225" t="str">
        <f t="shared" si="4"/>
        <v/>
      </c>
      <c r="AF34" s="225" t="str">
        <f t="shared" si="4"/>
        <v/>
      </c>
      <c r="AG34" s="225" t="str">
        <f t="shared" si="4"/>
        <v/>
      </c>
      <c r="AH34" s="225" t="str">
        <f t="shared" si="4"/>
        <v/>
      </c>
      <c r="AI34" s="225" t="str">
        <f t="shared" si="4"/>
        <v/>
      </c>
      <c r="AJ34" s="225" t="str">
        <f t="shared" si="4"/>
        <v/>
      </c>
      <c r="AK34" s="225" t="str">
        <f t="shared" si="4"/>
        <v/>
      </c>
      <c r="AL34" s="225" t="str">
        <f t="shared" si="4"/>
        <v/>
      </c>
      <c r="AM34" s="225" t="str">
        <f t="shared" si="4"/>
        <v/>
      </c>
      <c r="AN34" s="225" t="str">
        <f t="shared" si="4"/>
        <v/>
      </c>
      <c r="AO34" s="225" t="str">
        <f t="shared" si="4"/>
        <v/>
      </c>
      <c r="AP34" s="225" t="str">
        <f t="shared" si="4"/>
        <v/>
      </c>
      <c r="AQ34" s="225" t="str">
        <f t="shared" si="4"/>
        <v/>
      </c>
      <c r="AR34" s="225" t="str">
        <f t="shared" si="4"/>
        <v/>
      </c>
      <c r="AS34" s="225" t="str">
        <f t="shared" si="4"/>
        <v/>
      </c>
      <c r="AT34" s="225" t="str">
        <f t="shared" si="4"/>
        <v/>
      </c>
      <c r="AU34" s="225" t="str">
        <f t="shared" si="4"/>
        <v/>
      </c>
      <c r="AV34" s="225" t="str">
        <f t="shared" si="4"/>
        <v/>
      </c>
      <c r="AW34" s="225" t="str">
        <f t="shared" si="4"/>
        <v/>
      </c>
      <c r="AX34" s="225" t="str">
        <f t="shared" si="4"/>
        <v/>
      </c>
      <c r="AY34" s="225" t="str">
        <f t="shared" si="4"/>
        <v/>
      </c>
      <c r="AZ34" s="226" t="str">
        <f t="shared" si="4"/>
        <v/>
      </c>
    </row>
    <row r="35" spans="1:77" s="189" customFormat="1" ht="30" customHeight="1" thickTop="1" thickBot="1" x14ac:dyDescent="0.2">
      <c r="E35" s="208"/>
      <c r="F35" s="208"/>
      <c r="G35" s="486" t="s">
        <v>3</v>
      </c>
      <c r="H35" s="487"/>
      <c r="I35" s="487"/>
      <c r="J35" s="487"/>
      <c r="K35" s="487"/>
      <c r="L35" s="488"/>
      <c r="M35" s="213" t="str">
        <f>MID(ASC(電話番号),1,1)</f>
        <v/>
      </c>
      <c r="N35" s="227" t="str">
        <f>MID(ASC(電話番号),2,1)</f>
        <v/>
      </c>
      <c r="O35" s="227" t="str">
        <f>MID(ASC(電話番号),3,1)</f>
        <v/>
      </c>
      <c r="P35" s="227" t="str">
        <f>MID(ASC(電話番号),4,1)</f>
        <v/>
      </c>
      <c r="Q35" s="227" t="str">
        <f>MID(ASC(電話番号),5,1)</f>
        <v/>
      </c>
      <c r="R35" s="227" t="str">
        <f>MID(ASC(電話番号),6,1)</f>
        <v/>
      </c>
      <c r="S35" s="227" t="str">
        <f>MID(ASC(電話番号),7,1)</f>
        <v/>
      </c>
      <c r="T35" s="227" t="str">
        <f>MID(ASC(電話番号),8,1)</f>
        <v/>
      </c>
      <c r="U35" s="227" t="str">
        <f>MID(ASC(電話番号),9,1)</f>
        <v/>
      </c>
      <c r="V35" s="227" t="str">
        <f>MID(ASC(電話番号),10,1)</f>
        <v/>
      </c>
      <c r="W35" s="227" t="str">
        <f>MID(ASC(電話番号),11,1)</f>
        <v/>
      </c>
      <c r="X35" s="227" t="str">
        <f>MID(ASC(電話番号),12,1)</f>
        <v/>
      </c>
      <c r="Y35" s="228" t="str">
        <f>MID(ASC(電話番号),13,1)</f>
        <v/>
      </c>
      <c r="Z35" s="55"/>
      <c r="AA35" s="588" t="s">
        <v>165</v>
      </c>
      <c r="AB35" s="588"/>
      <c r="AC35" s="588"/>
      <c r="AD35" s="588"/>
      <c r="AE35" s="588"/>
      <c r="AF35" s="588"/>
      <c r="AG35" s="588"/>
      <c r="AH35" s="588"/>
      <c r="AI35" s="588"/>
      <c r="AJ35" s="588"/>
      <c r="AK35" s="588"/>
      <c r="AL35" s="588"/>
      <c r="AM35" s="588"/>
      <c r="AN35" s="588"/>
      <c r="AO35" s="588"/>
      <c r="AP35" s="588"/>
      <c r="AQ35" s="588"/>
      <c r="AR35" s="588"/>
      <c r="AS35" s="588"/>
      <c r="AT35" s="588"/>
      <c r="AU35" s="588"/>
      <c r="AV35" s="588"/>
      <c r="AW35" s="588"/>
      <c r="AX35" s="588"/>
      <c r="AY35" s="588"/>
      <c r="AZ35" s="55"/>
      <c r="BC35" s="55"/>
      <c r="BD35" s="55"/>
      <c r="BE35" s="55"/>
      <c r="BF35" s="55"/>
      <c r="BG35" s="55"/>
      <c r="BH35" s="55"/>
      <c r="BI35" s="55"/>
      <c r="BJ35" s="55"/>
      <c r="BK35" s="208"/>
      <c r="BL35" s="208"/>
    </row>
    <row r="36" spans="1:77" s="189" customFormat="1" ht="15" customHeight="1" thickTop="1" x14ac:dyDescent="0.15">
      <c r="A36" s="208"/>
      <c r="B36" s="208"/>
      <c r="C36" s="208"/>
      <c r="D36" s="208"/>
      <c r="E36" s="204"/>
      <c r="F36" s="204"/>
      <c r="G36" s="204"/>
      <c r="H36" s="204"/>
      <c r="I36" s="204"/>
      <c r="J36" s="204"/>
      <c r="K36" s="204"/>
      <c r="L36" s="204"/>
      <c r="M36" s="12"/>
      <c r="N36" s="12"/>
      <c r="O36" s="12"/>
      <c r="P36" s="12"/>
      <c r="Q36" s="12"/>
      <c r="R36" s="12"/>
      <c r="S36" s="12"/>
      <c r="T36" s="12"/>
      <c r="U36" s="12"/>
      <c r="V36" s="12"/>
      <c r="W36" s="12"/>
      <c r="X36" s="12"/>
      <c r="Y36" s="12"/>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C36" s="55"/>
      <c r="BD36" s="55"/>
      <c r="BE36" s="55"/>
      <c r="BF36" s="55"/>
      <c r="BG36" s="55"/>
      <c r="BH36" s="55"/>
      <c r="BI36" s="55"/>
      <c r="BJ36" s="55"/>
      <c r="BK36" s="208"/>
      <c r="BL36" s="208"/>
    </row>
    <row r="37" spans="1:77" s="189" customFormat="1" ht="20.100000000000001" customHeight="1" x14ac:dyDescent="0.15">
      <c r="A37" s="208"/>
      <c r="B37" s="208"/>
      <c r="C37" s="208"/>
      <c r="D37" s="208"/>
      <c r="E37" s="6"/>
      <c r="F37" s="6"/>
      <c r="G37" s="70" t="s">
        <v>163</v>
      </c>
      <c r="H37" s="204"/>
      <c r="I37" s="204"/>
      <c r="J37" s="204"/>
      <c r="K37" s="204"/>
      <c r="L37" s="204"/>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C37" s="55"/>
      <c r="BD37" s="55"/>
      <c r="BE37" s="55"/>
      <c r="BF37" s="55"/>
      <c r="BG37" s="55"/>
      <c r="BH37" s="55"/>
      <c r="BI37" s="204"/>
      <c r="BJ37" s="204"/>
    </row>
    <row r="38" spans="1:77" s="189" customFormat="1" ht="9.9499999999999993" customHeight="1" thickBot="1" x14ac:dyDescent="0.2">
      <c r="A38" s="2"/>
      <c r="B38" s="463" t="s">
        <v>53</v>
      </c>
      <c r="C38" s="464"/>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08"/>
      <c r="AR38" s="208"/>
      <c r="AS38" s="208"/>
      <c r="AT38" s="208"/>
      <c r="AU38" s="208"/>
      <c r="AV38" s="208"/>
      <c r="AW38" s="208"/>
      <c r="AX38" s="208"/>
      <c r="AY38" s="208"/>
      <c r="AZ38" s="208"/>
      <c r="BC38" s="208"/>
      <c r="BD38" s="208"/>
      <c r="BE38" s="208"/>
      <c r="BF38" s="208"/>
      <c r="BG38" s="208"/>
      <c r="BH38" s="208"/>
      <c r="BI38" s="208"/>
    </row>
    <row r="39" spans="1:77" s="189" customFormat="1" ht="30" customHeight="1" thickTop="1" thickBot="1" x14ac:dyDescent="0.2">
      <c r="A39" s="208"/>
      <c r="B39" s="470" t="s">
        <v>97</v>
      </c>
      <c r="C39" s="471"/>
      <c r="D39" s="208"/>
      <c r="E39" s="208"/>
      <c r="F39" s="208"/>
      <c r="G39" s="515" t="s">
        <v>54</v>
      </c>
      <c r="H39" s="516"/>
      <c r="I39" s="516"/>
      <c r="J39" s="516"/>
      <c r="K39" s="516"/>
      <c r="L39" s="476"/>
      <c r="M39" s="585" t="str">
        <f>IF(ISBLANK(金融機関名),"",金融機関名)</f>
        <v/>
      </c>
      <c r="N39" s="586"/>
      <c r="O39" s="586"/>
      <c r="P39" s="586"/>
      <c r="Q39" s="586"/>
      <c r="R39" s="586"/>
      <c r="S39" s="586"/>
      <c r="T39" s="586"/>
      <c r="U39" s="586"/>
      <c r="V39" s="586"/>
      <c r="W39" s="586"/>
      <c r="X39" s="229"/>
      <c r="Y39" s="587" t="str">
        <f>IF(ISBLANK(金融機関名),"銀行"&amp;CHAR(10)&amp;"（　　　　　）","")</f>
        <v>銀行
（　　　　　）</v>
      </c>
      <c r="Z39" s="587"/>
      <c r="AA39" s="587"/>
      <c r="AB39" s="587"/>
      <c r="AC39" s="587"/>
      <c r="AD39" s="588" t="str">
        <f>IF(ISBLANK(店舗名),"",店舗名)</f>
        <v/>
      </c>
      <c r="AE39" s="588"/>
      <c r="AF39" s="588"/>
      <c r="AG39" s="588"/>
      <c r="AH39" s="588"/>
      <c r="AI39" s="588"/>
      <c r="AJ39" s="588"/>
      <c r="AK39" s="588"/>
      <c r="AL39" s="588"/>
      <c r="AM39" s="588"/>
      <c r="AN39" s="588"/>
      <c r="AO39" s="589" t="str">
        <f>IF(ISBLANK(店舗名),"店","")</f>
        <v>店</v>
      </c>
      <c r="AP39" s="590"/>
      <c r="AQ39" s="31"/>
      <c r="AR39" s="204"/>
      <c r="AS39" s="204"/>
      <c r="AT39" s="204"/>
      <c r="AU39" s="204"/>
      <c r="AV39" s="205"/>
      <c r="AW39" s="204"/>
      <c r="AX39" s="6"/>
      <c r="AY39" s="204"/>
      <c r="AZ39" s="204"/>
      <c r="BC39" s="204"/>
      <c r="BD39" s="204"/>
      <c r="BE39" s="204"/>
      <c r="BF39" s="204"/>
      <c r="BG39" s="204"/>
      <c r="BH39" s="204"/>
      <c r="BI39" s="204"/>
      <c r="BJ39" s="204"/>
      <c r="BK39" s="204"/>
      <c r="BL39" s="204"/>
      <c r="BM39" s="204"/>
      <c r="BN39" s="205"/>
      <c r="BO39" s="205"/>
      <c r="BP39" s="205"/>
      <c r="BQ39" s="205"/>
      <c r="BR39" s="205"/>
    </row>
    <row r="40" spans="1:77" s="189" customFormat="1" ht="15" customHeight="1" thickTop="1" x14ac:dyDescent="0.15">
      <c r="A40" s="208"/>
      <c r="B40" s="208"/>
      <c r="C40" s="208"/>
      <c r="D40" s="208"/>
      <c r="E40" s="208"/>
      <c r="F40" s="208"/>
      <c r="G40" s="517" t="s">
        <v>28</v>
      </c>
      <c r="H40" s="394"/>
      <c r="I40" s="394"/>
      <c r="J40" s="394"/>
      <c r="K40" s="394"/>
      <c r="L40" s="395"/>
      <c r="M40" s="439"/>
      <c r="N40" s="182">
        <v>1</v>
      </c>
      <c r="O40" s="409" t="s">
        <v>56</v>
      </c>
      <c r="P40" s="409"/>
      <c r="Q40" s="409"/>
      <c r="R40" s="409"/>
      <c r="S40" s="197"/>
      <c r="T40" s="521" t="s">
        <v>59</v>
      </c>
      <c r="U40" s="522"/>
      <c r="V40" s="522"/>
      <c r="W40" s="522"/>
      <c r="X40" s="522"/>
      <c r="Y40" s="537"/>
      <c r="Z40" s="243"/>
      <c r="AA40" s="191">
        <v>1</v>
      </c>
      <c r="AB40" s="408" t="s">
        <v>60</v>
      </c>
      <c r="AC40" s="408"/>
      <c r="AD40" s="409"/>
      <c r="AE40" s="409"/>
      <c r="AF40" s="410"/>
      <c r="AG40" s="201"/>
      <c r="AH40" s="202"/>
      <c r="AI40" s="202"/>
      <c r="AJ40" s="202"/>
      <c r="AK40" s="202"/>
      <c r="AL40" s="202"/>
      <c r="AM40" s="9"/>
      <c r="AN40" s="9"/>
      <c r="AO40" s="9"/>
      <c r="AP40" s="9"/>
      <c r="AQ40" s="204"/>
      <c r="AR40" s="205"/>
      <c r="AS40" s="204"/>
      <c r="AT40" s="6"/>
      <c r="AU40" s="204"/>
      <c r="AV40" s="204"/>
      <c r="AW40" s="204"/>
      <c r="AX40" s="204"/>
      <c r="AY40" s="204"/>
      <c r="AZ40" s="204"/>
      <c r="BC40" s="204"/>
      <c r="BD40" s="204"/>
      <c r="BE40" s="204"/>
      <c r="BF40" s="204"/>
      <c r="BG40" s="204"/>
      <c r="BH40" s="204"/>
      <c r="BI40" s="204"/>
      <c r="BJ40" s="205"/>
      <c r="BK40" s="205"/>
      <c r="BL40" s="205"/>
      <c r="BM40" s="205"/>
      <c r="BN40" s="205"/>
    </row>
    <row r="41" spans="1:77" s="189" customFormat="1" ht="15" customHeight="1" thickBot="1" x14ac:dyDescent="0.2">
      <c r="A41" s="7"/>
      <c r="B41" s="7"/>
      <c r="C41" s="7"/>
      <c r="D41" s="7"/>
      <c r="E41" s="7"/>
      <c r="F41" s="7"/>
      <c r="G41" s="518"/>
      <c r="H41" s="519"/>
      <c r="I41" s="519"/>
      <c r="J41" s="519"/>
      <c r="K41" s="519"/>
      <c r="L41" s="520"/>
      <c r="M41" s="440"/>
      <c r="N41" s="198" t="s">
        <v>30</v>
      </c>
      <c r="O41" s="386" t="s">
        <v>57</v>
      </c>
      <c r="P41" s="386"/>
      <c r="Q41" s="386"/>
      <c r="R41" s="386"/>
      <c r="S41" s="78"/>
      <c r="T41" s="524"/>
      <c r="U41" s="525"/>
      <c r="V41" s="525"/>
      <c r="W41" s="525"/>
      <c r="X41" s="525"/>
      <c r="Y41" s="526"/>
      <c r="Z41" s="247"/>
      <c r="AA41" s="248" t="s">
        <v>30</v>
      </c>
      <c r="AB41" s="249"/>
      <c r="AC41" s="591" t="s">
        <v>61</v>
      </c>
      <c r="AD41" s="591"/>
      <c r="AE41" s="591"/>
      <c r="AF41" s="250"/>
      <c r="AG41" s="203"/>
      <c r="AH41" s="204"/>
      <c r="AI41" s="204"/>
      <c r="AJ41" s="204"/>
      <c r="AK41" s="204"/>
      <c r="AL41" s="204"/>
      <c r="AM41" s="204"/>
      <c r="AN41" s="204"/>
      <c r="AO41" s="30"/>
      <c r="AP41" s="30"/>
      <c r="AQ41" s="30"/>
      <c r="AR41" s="30"/>
      <c r="AS41" s="30"/>
      <c r="AT41" s="30"/>
      <c r="AU41" s="30"/>
      <c r="AV41" s="30"/>
      <c r="AW41" s="30"/>
      <c r="AX41" s="30"/>
      <c r="AY41" s="30"/>
      <c r="AZ41" s="30"/>
      <c r="BC41" s="28"/>
      <c r="BD41" s="28"/>
      <c r="BE41" s="28"/>
      <c r="BF41" s="28"/>
    </row>
    <row r="42" spans="1:77" s="189" customFormat="1" ht="27.75" customHeight="1" thickTop="1" thickBot="1" x14ac:dyDescent="0.2">
      <c r="A42" s="7"/>
      <c r="B42" s="7"/>
      <c r="C42" s="7"/>
      <c r="D42" s="7"/>
      <c r="E42" s="7"/>
      <c r="F42" s="7"/>
      <c r="G42" s="472" t="s">
        <v>62</v>
      </c>
      <c r="H42" s="473"/>
      <c r="I42" s="473"/>
      <c r="J42" s="473"/>
      <c r="K42" s="473"/>
      <c r="L42" s="474"/>
      <c r="M42" s="76"/>
      <c r="N42" s="251"/>
      <c r="O42" s="251"/>
      <c r="P42" s="251"/>
      <c r="Q42" s="251"/>
      <c r="R42" s="251"/>
      <c r="S42" s="252"/>
      <c r="T42" s="387" t="s">
        <v>63</v>
      </c>
      <c r="U42" s="388"/>
      <c r="V42" s="388"/>
      <c r="W42" s="388"/>
      <c r="X42" s="388"/>
      <c r="Y42" s="389"/>
      <c r="Z42" s="230" t="str">
        <f>IF(ISBLANK(口座番号),"",MID(REPT("0",IF(7-LEN(口座番号)&gt;0,7-LEN(口座番号),0))&amp;ASC(口座番号),1,1))</f>
        <v/>
      </c>
      <c r="AA42" s="231" t="str">
        <f>IF(ISBLANK(口座番号),"",MID(REPT("0",IF(7-LEN(口座番号)&gt;0,7-LEN(口座番号),0))&amp;ASC(口座番号),2,1))</f>
        <v/>
      </c>
      <c r="AB42" s="231" t="str">
        <f>IF(ISBLANK(口座番号),"",MID(REPT("0",IF(7-LEN(口座番号)&gt;0,7-LEN(口座番号),0))&amp;ASC(口座番号),3,1))</f>
        <v/>
      </c>
      <c r="AC42" s="231" t="str">
        <f>IF(ISBLANK(口座番号),"",MID(REPT("0",IF(7-LEN(口座番号)&gt;0,7-LEN(口座番号),0))&amp;ASC(口座番号),4,1))</f>
        <v/>
      </c>
      <c r="AD42" s="231" t="str">
        <f>IF(ISBLANK(口座番号),"",MID(REPT("0",IF(7-LEN(口座番号)&gt;0,7-LEN(口座番号),0))&amp;ASC(口座番号),5,1))</f>
        <v/>
      </c>
      <c r="AE42" s="231" t="str">
        <f>IF(ISBLANK(口座番号),"",MID(REPT("0",IF(7-LEN(口座番号)&gt;0,7-LEN(口座番号),0))&amp;ASC(口座番号),6,1))</f>
        <v/>
      </c>
      <c r="AF42" s="232" t="str">
        <f>IF(ISBLANK(口座番号),"",MID(REPT("0",IF(7-LEN(口座番号)&gt;0,7-LEN(口座番号),0))&amp;ASC(口座番号),7,1))</f>
        <v/>
      </c>
      <c r="AG42" s="6"/>
      <c r="AH42" s="6"/>
      <c r="AI42" s="6"/>
      <c r="AJ42" s="6"/>
      <c r="AK42" s="6"/>
      <c r="AL42" s="6"/>
      <c r="AM42" s="6"/>
      <c r="AN42" s="6"/>
      <c r="AO42" s="6"/>
      <c r="AP42" s="204"/>
      <c r="AQ42" s="204"/>
      <c r="AR42" s="204"/>
      <c r="AS42" s="204"/>
      <c r="AT42" s="204"/>
      <c r="AU42" s="204"/>
      <c r="AV42" s="204"/>
      <c r="AW42" s="204"/>
      <c r="AX42" s="30"/>
      <c r="AY42" s="30"/>
      <c r="AZ42" s="30"/>
      <c r="BC42" s="28"/>
      <c r="BD42" s="28"/>
      <c r="BE42" s="28"/>
      <c r="BF42" s="28"/>
      <c r="BG42" s="28"/>
      <c r="BH42" s="28"/>
      <c r="BI42" s="28"/>
      <c r="BJ42" s="28"/>
      <c r="BK42" s="28"/>
      <c r="BL42" s="28"/>
      <c r="BM42" s="28"/>
      <c r="BN42" s="28"/>
      <c r="BO42" s="28"/>
    </row>
    <row r="43" spans="1:77" s="189" customFormat="1" ht="30" customHeight="1" thickTop="1" x14ac:dyDescent="0.15">
      <c r="A43" s="208"/>
      <c r="B43" s="208"/>
      <c r="C43" s="208"/>
      <c r="D43" s="208"/>
      <c r="E43" s="208"/>
      <c r="F43" s="8"/>
      <c r="G43" s="477" t="s">
        <v>69</v>
      </c>
      <c r="H43" s="478"/>
      <c r="I43" s="478"/>
      <c r="J43" s="478"/>
      <c r="K43" s="478"/>
      <c r="L43" s="479"/>
      <c r="M43" s="233" t="str">
        <f t="shared" ref="M43:AZ43" si="5">MID(ASC(PHONETIC(口座名義人カナ)),COLUMN()-12,1)</f>
        <v/>
      </c>
      <c r="N43" s="234" t="str">
        <f t="shared" si="5"/>
        <v/>
      </c>
      <c r="O43" s="234" t="str">
        <f t="shared" si="5"/>
        <v/>
      </c>
      <c r="P43" s="234" t="str">
        <f t="shared" si="5"/>
        <v/>
      </c>
      <c r="Q43" s="234" t="str">
        <f t="shared" si="5"/>
        <v/>
      </c>
      <c r="R43" s="234" t="str">
        <f t="shared" si="5"/>
        <v/>
      </c>
      <c r="S43" s="234" t="str">
        <f t="shared" si="5"/>
        <v/>
      </c>
      <c r="T43" s="235" t="str">
        <f t="shared" si="5"/>
        <v/>
      </c>
      <c r="U43" s="235" t="str">
        <f t="shared" si="5"/>
        <v/>
      </c>
      <c r="V43" s="235" t="str">
        <f t="shared" si="5"/>
        <v/>
      </c>
      <c r="W43" s="235" t="str">
        <f t="shared" si="5"/>
        <v/>
      </c>
      <c r="X43" s="235" t="str">
        <f t="shared" si="5"/>
        <v/>
      </c>
      <c r="Y43" s="235" t="str">
        <f t="shared" si="5"/>
        <v/>
      </c>
      <c r="Z43" s="235" t="str">
        <f t="shared" si="5"/>
        <v/>
      </c>
      <c r="AA43" s="235" t="str">
        <f t="shared" si="5"/>
        <v/>
      </c>
      <c r="AB43" s="235" t="str">
        <f t="shared" si="5"/>
        <v/>
      </c>
      <c r="AC43" s="235" t="str">
        <f t="shared" si="5"/>
        <v/>
      </c>
      <c r="AD43" s="235" t="str">
        <f t="shared" si="5"/>
        <v/>
      </c>
      <c r="AE43" s="235" t="str">
        <f t="shared" si="5"/>
        <v/>
      </c>
      <c r="AF43" s="235" t="str">
        <f t="shared" si="5"/>
        <v/>
      </c>
      <c r="AG43" s="234" t="str">
        <f t="shared" si="5"/>
        <v/>
      </c>
      <c r="AH43" s="234" t="str">
        <f t="shared" si="5"/>
        <v/>
      </c>
      <c r="AI43" s="234" t="str">
        <f t="shared" si="5"/>
        <v/>
      </c>
      <c r="AJ43" s="234" t="str">
        <f t="shared" si="5"/>
        <v/>
      </c>
      <c r="AK43" s="234" t="str">
        <f t="shared" si="5"/>
        <v/>
      </c>
      <c r="AL43" s="234" t="str">
        <f t="shared" si="5"/>
        <v/>
      </c>
      <c r="AM43" s="234" t="str">
        <f t="shared" si="5"/>
        <v/>
      </c>
      <c r="AN43" s="234" t="str">
        <f t="shared" si="5"/>
        <v/>
      </c>
      <c r="AO43" s="234" t="str">
        <f t="shared" si="5"/>
        <v/>
      </c>
      <c r="AP43" s="234" t="str">
        <f t="shared" si="5"/>
        <v/>
      </c>
      <c r="AQ43" s="234" t="str">
        <f t="shared" si="5"/>
        <v/>
      </c>
      <c r="AR43" s="234" t="str">
        <f t="shared" si="5"/>
        <v/>
      </c>
      <c r="AS43" s="234" t="str">
        <f t="shared" si="5"/>
        <v/>
      </c>
      <c r="AT43" s="234" t="str">
        <f t="shared" si="5"/>
        <v/>
      </c>
      <c r="AU43" s="234" t="str">
        <f t="shared" si="5"/>
        <v/>
      </c>
      <c r="AV43" s="234" t="str">
        <f t="shared" si="5"/>
        <v/>
      </c>
      <c r="AW43" s="234" t="str">
        <f t="shared" si="5"/>
        <v/>
      </c>
      <c r="AX43" s="234" t="str">
        <f t="shared" si="5"/>
        <v/>
      </c>
      <c r="AY43" s="234" t="str">
        <f t="shared" si="5"/>
        <v/>
      </c>
      <c r="AZ43" s="236" t="str">
        <f t="shared" si="5"/>
        <v/>
      </c>
      <c r="BC43" s="11"/>
      <c r="BD43" s="11"/>
      <c r="BE43" s="11"/>
      <c r="BF43" s="11"/>
      <c r="BG43" s="56"/>
      <c r="BH43" s="56"/>
      <c r="BI43" s="56"/>
      <c r="BJ43" s="56"/>
      <c r="BK43" s="56"/>
      <c r="BL43" s="56"/>
      <c r="BM43" s="56"/>
      <c r="BN43" s="56"/>
      <c r="BO43" s="56"/>
      <c r="BP43" s="56"/>
      <c r="BQ43" s="56"/>
      <c r="BR43" s="56"/>
      <c r="BS43" s="56"/>
      <c r="BT43" s="56"/>
      <c r="BU43" s="56"/>
      <c r="BV43" s="56"/>
      <c r="BW43" s="56"/>
      <c r="BX43" s="56"/>
      <c r="BY43" s="56"/>
    </row>
    <row r="44" spans="1:77" s="189" customFormat="1" ht="30" customHeight="1" thickBot="1" x14ac:dyDescent="0.2">
      <c r="A44" s="208"/>
      <c r="B44" s="208"/>
      <c r="C44" s="208"/>
      <c r="D44" s="208"/>
      <c r="E44" s="208"/>
      <c r="F44" s="8"/>
      <c r="G44" s="480"/>
      <c r="H44" s="481"/>
      <c r="I44" s="481"/>
      <c r="J44" s="481"/>
      <c r="K44" s="481"/>
      <c r="L44" s="482"/>
      <c r="M44" s="237" t="str">
        <f t="shared" ref="M44:AZ44" si="6">MID(ASC(PHONETIC(口座名義人カナ)),COLUMN()+28,1)</f>
        <v/>
      </c>
      <c r="N44" s="238" t="str">
        <f t="shared" si="6"/>
        <v/>
      </c>
      <c r="O44" s="238" t="str">
        <f t="shared" si="6"/>
        <v/>
      </c>
      <c r="P44" s="238" t="str">
        <f t="shared" si="6"/>
        <v/>
      </c>
      <c r="Q44" s="238" t="str">
        <f t="shared" si="6"/>
        <v/>
      </c>
      <c r="R44" s="238" t="str">
        <f t="shared" si="6"/>
        <v/>
      </c>
      <c r="S44" s="238" t="str">
        <f t="shared" si="6"/>
        <v/>
      </c>
      <c r="T44" s="238" t="str">
        <f t="shared" si="6"/>
        <v/>
      </c>
      <c r="U44" s="238" t="str">
        <f t="shared" si="6"/>
        <v/>
      </c>
      <c r="V44" s="238" t="str">
        <f t="shared" si="6"/>
        <v/>
      </c>
      <c r="W44" s="238" t="str">
        <f t="shared" si="6"/>
        <v/>
      </c>
      <c r="X44" s="238" t="str">
        <f t="shared" si="6"/>
        <v/>
      </c>
      <c r="Y44" s="238" t="str">
        <f t="shared" si="6"/>
        <v/>
      </c>
      <c r="Z44" s="238" t="str">
        <f t="shared" si="6"/>
        <v/>
      </c>
      <c r="AA44" s="238" t="str">
        <f t="shared" si="6"/>
        <v/>
      </c>
      <c r="AB44" s="238" t="str">
        <f t="shared" si="6"/>
        <v/>
      </c>
      <c r="AC44" s="238" t="str">
        <f t="shared" si="6"/>
        <v/>
      </c>
      <c r="AD44" s="238" t="str">
        <f t="shared" si="6"/>
        <v/>
      </c>
      <c r="AE44" s="238" t="str">
        <f t="shared" si="6"/>
        <v/>
      </c>
      <c r="AF44" s="238" t="str">
        <f t="shared" si="6"/>
        <v/>
      </c>
      <c r="AG44" s="238" t="str">
        <f t="shared" si="6"/>
        <v/>
      </c>
      <c r="AH44" s="238" t="str">
        <f t="shared" si="6"/>
        <v/>
      </c>
      <c r="AI44" s="238" t="str">
        <f t="shared" si="6"/>
        <v/>
      </c>
      <c r="AJ44" s="238" t="str">
        <f t="shared" si="6"/>
        <v/>
      </c>
      <c r="AK44" s="238" t="str">
        <f t="shared" si="6"/>
        <v/>
      </c>
      <c r="AL44" s="238" t="str">
        <f t="shared" si="6"/>
        <v/>
      </c>
      <c r="AM44" s="238" t="str">
        <f t="shared" si="6"/>
        <v/>
      </c>
      <c r="AN44" s="238" t="str">
        <f t="shared" si="6"/>
        <v/>
      </c>
      <c r="AO44" s="238" t="str">
        <f t="shared" si="6"/>
        <v/>
      </c>
      <c r="AP44" s="238" t="str">
        <f t="shared" si="6"/>
        <v/>
      </c>
      <c r="AQ44" s="238" t="str">
        <f t="shared" si="6"/>
        <v/>
      </c>
      <c r="AR44" s="238" t="str">
        <f t="shared" si="6"/>
        <v/>
      </c>
      <c r="AS44" s="238" t="str">
        <f t="shared" si="6"/>
        <v/>
      </c>
      <c r="AT44" s="238" t="str">
        <f t="shared" si="6"/>
        <v/>
      </c>
      <c r="AU44" s="238" t="str">
        <f t="shared" si="6"/>
        <v/>
      </c>
      <c r="AV44" s="238" t="str">
        <f t="shared" si="6"/>
        <v/>
      </c>
      <c r="AW44" s="238" t="str">
        <f t="shared" si="6"/>
        <v/>
      </c>
      <c r="AX44" s="238" t="str">
        <f t="shared" si="6"/>
        <v/>
      </c>
      <c r="AY44" s="238" t="str">
        <f t="shared" si="6"/>
        <v/>
      </c>
      <c r="AZ44" s="239" t="str">
        <f t="shared" si="6"/>
        <v/>
      </c>
      <c r="BC44" s="11"/>
      <c r="BD44" s="11"/>
      <c r="BE44" s="11"/>
      <c r="BF44" s="11"/>
      <c r="BG44" s="56"/>
      <c r="BH44" s="56"/>
      <c r="BI44" s="56"/>
      <c r="BJ44" s="56"/>
      <c r="BK44" s="56"/>
      <c r="BL44" s="56"/>
      <c r="BM44" s="56"/>
      <c r="BN44" s="56"/>
      <c r="BO44" s="56"/>
      <c r="BP44" s="56"/>
      <c r="BQ44" s="56"/>
      <c r="BR44" s="56"/>
      <c r="BS44" s="56"/>
      <c r="BT44" s="56"/>
      <c r="BU44" s="56"/>
      <c r="BV44" s="56"/>
      <c r="BW44" s="56"/>
      <c r="BX44" s="56"/>
      <c r="BY44" s="56"/>
    </row>
    <row r="45" spans="1:77" s="205" customFormat="1" ht="20.100000000000001" customHeight="1" thickTop="1" x14ac:dyDescent="0.15">
      <c r="A45" s="204"/>
      <c r="B45" s="204"/>
      <c r="C45" s="204"/>
      <c r="D45" s="204"/>
      <c r="E45" s="204"/>
      <c r="F45" s="204"/>
      <c r="G45" s="115"/>
      <c r="H45" s="115"/>
      <c r="I45" s="115"/>
      <c r="J45" s="115"/>
      <c r="K45" s="115"/>
      <c r="L45" s="115"/>
      <c r="M45" s="102"/>
      <c r="N45" s="102"/>
      <c r="O45" s="102"/>
      <c r="P45" s="102"/>
      <c r="Q45" s="102"/>
      <c r="R45" s="102"/>
      <c r="S45" s="102"/>
      <c r="T45" s="102"/>
      <c r="U45" s="102"/>
      <c r="V45" s="102"/>
      <c r="W45" s="102"/>
      <c r="X45" s="102"/>
      <c r="Y45" s="102"/>
      <c r="Z45" s="102"/>
      <c r="AA45" s="102"/>
      <c r="AB45" s="102"/>
      <c r="AC45" s="102"/>
      <c r="AD45" s="102"/>
      <c r="AE45" s="102"/>
      <c r="AF45" s="102"/>
      <c r="AG45" s="102"/>
      <c r="AH45" s="102"/>
      <c r="AI45" s="102"/>
      <c r="AJ45" s="102"/>
      <c r="AK45" s="102"/>
      <c r="AL45" s="102"/>
      <c r="AM45" s="102"/>
      <c r="AN45" s="102"/>
      <c r="AO45" s="102"/>
      <c r="AP45" s="102"/>
      <c r="AQ45" s="102"/>
      <c r="AR45" s="102"/>
      <c r="AS45" s="102"/>
      <c r="AT45" s="102"/>
      <c r="AU45" s="102"/>
      <c r="AV45" s="102"/>
      <c r="AW45" s="102"/>
      <c r="AX45" s="102"/>
      <c r="AY45" s="102"/>
      <c r="AZ45" s="102"/>
      <c r="BC45" s="11"/>
      <c r="BD45" s="11"/>
      <c r="BE45" s="11"/>
      <c r="BF45" s="11"/>
      <c r="BG45" s="56"/>
      <c r="BH45" s="56"/>
      <c r="BI45" s="56"/>
      <c r="BJ45" s="56"/>
      <c r="BK45" s="56"/>
      <c r="BL45" s="56"/>
      <c r="BM45" s="56"/>
      <c r="BN45" s="56"/>
      <c r="BO45" s="56"/>
      <c r="BP45" s="56"/>
      <c r="BQ45" s="56"/>
      <c r="BR45" s="56"/>
      <c r="BS45" s="56"/>
      <c r="BT45" s="56"/>
      <c r="BU45" s="56"/>
      <c r="BV45" s="56"/>
      <c r="BW45" s="56"/>
      <c r="BX45" s="56"/>
      <c r="BY45" s="56"/>
    </row>
    <row r="46" spans="1:77" s="205" customFormat="1" ht="9.9499999999999993" customHeight="1" thickBot="1" x14ac:dyDescent="0.2">
      <c r="A46" s="204"/>
      <c r="B46" s="463" t="s">
        <v>53</v>
      </c>
      <c r="C46" s="464"/>
      <c r="D46" s="6"/>
      <c r="E46" s="6"/>
      <c r="F46" s="6"/>
      <c r="G46" s="200"/>
      <c r="H46" s="200"/>
      <c r="I46" s="200"/>
      <c r="J46" s="200"/>
      <c r="K46" s="200"/>
      <c r="L46" s="200"/>
      <c r="M46" s="199"/>
      <c r="N46" s="199"/>
      <c r="O46" s="199"/>
      <c r="P46" s="199"/>
      <c r="Q46" s="199"/>
      <c r="R46" s="199"/>
      <c r="S46" s="199"/>
      <c r="T46" s="199"/>
      <c r="U46" s="199"/>
      <c r="V46" s="199"/>
      <c r="W46" s="199"/>
      <c r="X46" s="199"/>
      <c r="Y46" s="199"/>
      <c r="Z46" s="199"/>
      <c r="AA46" s="199"/>
      <c r="AB46" s="199"/>
      <c r="AC46" s="199"/>
      <c r="AD46" s="199"/>
      <c r="AE46" s="199"/>
      <c r="AF46" s="199"/>
      <c r="AG46" s="199"/>
      <c r="AH46" s="199"/>
      <c r="AI46" s="199"/>
      <c r="AJ46" s="199"/>
      <c r="AK46" s="199"/>
      <c r="AL46" s="199"/>
      <c r="AM46" s="199"/>
      <c r="AN46" s="199"/>
      <c r="AO46" s="199"/>
      <c r="AP46" s="199"/>
      <c r="AQ46" s="12"/>
      <c r="AR46" s="12"/>
      <c r="AS46" s="12"/>
      <c r="AT46" s="12"/>
      <c r="AU46" s="12"/>
      <c r="AV46" s="12"/>
      <c r="AW46" s="12"/>
      <c r="AX46" s="12"/>
      <c r="AY46" s="12"/>
      <c r="AZ46" s="12"/>
      <c r="BA46" s="189"/>
      <c r="BB46" s="189"/>
      <c r="BC46" s="11"/>
      <c r="BD46" s="11"/>
      <c r="BE46" s="11"/>
      <c r="BF46" s="11"/>
      <c r="BG46" s="56"/>
      <c r="BH46" s="56"/>
      <c r="BI46" s="56"/>
      <c r="BJ46" s="56"/>
      <c r="BK46" s="56"/>
      <c r="BL46" s="56"/>
      <c r="BM46" s="56"/>
      <c r="BN46" s="56"/>
      <c r="BO46" s="56"/>
      <c r="BP46" s="56"/>
      <c r="BQ46" s="56"/>
      <c r="BR46" s="56"/>
      <c r="BS46" s="56"/>
      <c r="BT46" s="56"/>
      <c r="BU46" s="56"/>
      <c r="BV46" s="56"/>
      <c r="BW46" s="56"/>
      <c r="BX46" s="56"/>
      <c r="BY46" s="56"/>
    </row>
    <row r="47" spans="1:77" s="189" customFormat="1" ht="30" customHeight="1" thickTop="1" thickBot="1" x14ac:dyDescent="0.2">
      <c r="A47" s="208"/>
      <c r="B47" s="470" t="s">
        <v>98</v>
      </c>
      <c r="C47" s="471"/>
      <c r="D47" s="125"/>
      <c r="E47" s="465" t="s">
        <v>99</v>
      </c>
      <c r="F47" s="150"/>
      <c r="G47" s="515" t="s">
        <v>54</v>
      </c>
      <c r="H47" s="516"/>
      <c r="I47" s="516"/>
      <c r="J47" s="516"/>
      <c r="K47" s="516"/>
      <c r="L47" s="476"/>
      <c r="M47" s="592" t="str">
        <f>IF(ISBLANK(金融機関名_前払金),"",金融機関名_前払金)</f>
        <v/>
      </c>
      <c r="N47" s="593"/>
      <c r="O47" s="593"/>
      <c r="P47" s="593"/>
      <c r="Q47" s="593"/>
      <c r="R47" s="593"/>
      <c r="S47" s="593"/>
      <c r="T47" s="593"/>
      <c r="U47" s="593"/>
      <c r="V47" s="593"/>
      <c r="W47" s="593"/>
      <c r="X47" s="593"/>
      <c r="Y47" s="587" t="str">
        <f>IF(ISBLANK(金融機関名_前払金),"銀行"&amp;CHAR(10)&amp;"（　　　　　）","")</f>
        <v>銀行
（　　　　　）</v>
      </c>
      <c r="Z47" s="587"/>
      <c r="AA47" s="587"/>
      <c r="AB47" s="587"/>
      <c r="AC47" s="587"/>
      <c r="AD47" s="594" t="str">
        <f>IF(ISBLANK(店舗名_前払金),"",店舗名_前払金)</f>
        <v/>
      </c>
      <c r="AE47" s="594"/>
      <c r="AF47" s="594"/>
      <c r="AG47" s="594"/>
      <c r="AH47" s="594"/>
      <c r="AI47" s="594"/>
      <c r="AJ47" s="594"/>
      <c r="AK47" s="594"/>
      <c r="AL47" s="594"/>
      <c r="AM47" s="594"/>
      <c r="AN47" s="594"/>
      <c r="AO47" s="589" t="str">
        <f>IF(ISBLANK(店舗名_前払金),"店","")</f>
        <v>店</v>
      </c>
      <c r="AP47" s="590"/>
      <c r="AQ47" s="31"/>
      <c r="AR47" s="204"/>
      <c r="AS47" s="204"/>
      <c r="AT47" s="204"/>
      <c r="AU47" s="204"/>
      <c r="AV47" s="205"/>
      <c r="AW47" s="204"/>
      <c r="AX47" s="6"/>
      <c r="AY47" s="204"/>
      <c r="AZ47" s="204"/>
      <c r="BC47" s="204"/>
      <c r="BD47" s="204"/>
      <c r="BE47" s="204"/>
      <c r="BF47" s="204"/>
      <c r="BG47" s="204"/>
      <c r="BH47" s="204"/>
      <c r="BI47" s="204"/>
      <c r="BJ47" s="204"/>
      <c r="BK47" s="204"/>
      <c r="BL47" s="204"/>
      <c r="BM47" s="204"/>
      <c r="BN47" s="205"/>
      <c r="BO47" s="205"/>
      <c r="BP47" s="205"/>
      <c r="BQ47" s="205"/>
      <c r="BR47" s="205"/>
    </row>
    <row r="48" spans="1:77" s="189" customFormat="1" ht="15" customHeight="1" thickTop="1" x14ac:dyDescent="0.15">
      <c r="A48" s="208"/>
      <c r="B48" s="208"/>
      <c r="C48" s="208"/>
      <c r="D48" s="125"/>
      <c r="E48" s="466"/>
      <c r="F48" s="150"/>
      <c r="G48" s="517" t="s">
        <v>28</v>
      </c>
      <c r="H48" s="394"/>
      <c r="I48" s="394"/>
      <c r="J48" s="394"/>
      <c r="K48" s="394"/>
      <c r="L48" s="395"/>
      <c r="M48" s="501" t="s">
        <v>120</v>
      </c>
      <c r="N48" s="409"/>
      <c r="O48" s="409"/>
      <c r="P48" s="409"/>
      <c r="Q48" s="409"/>
      <c r="R48" s="409"/>
      <c r="S48" s="502"/>
      <c r="T48" s="521" t="s">
        <v>59</v>
      </c>
      <c r="U48" s="522"/>
      <c r="V48" s="522"/>
      <c r="W48" s="522"/>
      <c r="X48" s="522"/>
      <c r="Y48" s="523"/>
      <c r="Z48" s="196"/>
      <c r="AA48" s="409">
        <v>3</v>
      </c>
      <c r="AB48" s="409" t="s">
        <v>102</v>
      </c>
      <c r="AC48" s="409"/>
      <c r="AD48" s="409"/>
      <c r="AE48" s="409"/>
      <c r="AF48" s="410"/>
      <c r="AG48" s="201"/>
      <c r="AH48" s="202"/>
      <c r="AI48" s="202"/>
      <c r="AJ48" s="202"/>
      <c r="AK48" s="202"/>
      <c r="AL48" s="202"/>
      <c r="AM48" s="9"/>
      <c r="AN48" s="9"/>
      <c r="AO48" s="9"/>
      <c r="AP48" s="9"/>
      <c r="AQ48" s="204"/>
      <c r="AR48" s="205"/>
      <c r="AS48" s="204"/>
      <c r="AT48" s="6"/>
      <c r="AU48" s="204"/>
      <c r="AV48" s="204"/>
      <c r="AW48" s="204"/>
      <c r="AX48" s="204"/>
      <c r="AY48" s="204"/>
      <c r="AZ48" s="204"/>
      <c r="BC48" s="204"/>
      <c r="BD48" s="204"/>
      <c r="BE48" s="204"/>
      <c r="BF48" s="204"/>
      <c r="BG48" s="204"/>
      <c r="BH48" s="204"/>
      <c r="BI48" s="204"/>
      <c r="BJ48" s="205"/>
      <c r="BK48" s="205"/>
      <c r="BL48" s="205"/>
      <c r="BM48" s="205"/>
      <c r="BN48" s="205"/>
    </row>
    <row r="49" spans="1:77" s="189" customFormat="1" ht="15" customHeight="1" thickBot="1" x14ac:dyDescent="0.2">
      <c r="A49" s="7"/>
      <c r="B49" s="7"/>
      <c r="C49" s="7"/>
      <c r="D49" s="125"/>
      <c r="E49" s="466"/>
      <c r="F49" s="150"/>
      <c r="G49" s="518"/>
      <c r="H49" s="519"/>
      <c r="I49" s="519"/>
      <c r="J49" s="519"/>
      <c r="K49" s="519"/>
      <c r="L49" s="520"/>
      <c r="M49" s="503"/>
      <c r="N49" s="504"/>
      <c r="O49" s="504"/>
      <c r="P49" s="504"/>
      <c r="Q49" s="504"/>
      <c r="R49" s="504"/>
      <c r="S49" s="505"/>
      <c r="T49" s="524"/>
      <c r="U49" s="525"/>
      <c r="V49" s="525"/>
      <c r="W49" s="525"/>
      <c r="X49" s="525"/>
      <c r="Y49" s="526"/>
      <c r="Z49" s="247"/>
      <c r="AA49" s="468"/>
      <c r="AB49" s="468"/>
      <c r="AC49" s="468"/>
      <c r="AD49" s="468"/>
      <c r="AE49" s="468"/>
      <c r="AF49" s="469"/>
      <c r="AG49" s="203"/>
      <c r="AH49" s="204"/>
      <c r="AI49" s="204"/>
      <c r="AJ49" s="204"/>
      <c r="AK49" s="204"/>
      <c r="AL49" s="204"/>
      <c r="AM49" s="204"/>
      <c r="AN49" s="204"/>
      <c r="AO49" s="30"/>
      <c r="AP49" s="30"/>
      <c r="AQ49" s="30"/>
      <c r="AR49" s="30"/>
      <c r="AS49" s="30"/>
      <c r="AT49" s="30"/>
      <c r="AU49" s="30"/>
      <c r="AV49" s="30"/>
      <c r="AW49" s="30"/>
      <c r="AX49" s="30"/>
      <c r="AY49" s="30"/>
      <c r="AZ49" s="30"/>
      <c r="BC49" s="28"/>
      <c r="BD49" s="28"/>
      <c r="BE49" s="28"/>
      <c r="BF49" s="28"/>
    </row>
    <row r="50" spans="1:77" s="189" customFormat="1" ht="27.75" customHeight="1" thickTop="1" thickBot="1" x14ac:dyDescent="0.2">
      <c r="A50" s="7"/>
      <c r="B50" s="7"/>
      <c r="C50" s="7"/>
      <c r="D50" s="125"/>
      <c r="E50" s="466"/>
      <c r="F50" s="150"/>
      <c r="G50" s="472" t="s">
        <v>62</v>
      </c>
      <c r="H50" s="473"/>
      <c r="I50" s="473"/>
      <c r="J50" s="473"/>
      <c r="K50" s="473"/>
      <c r="L50" s="474"/>
      <c r="M50" s="76"/>
      <c r="N50" s="251"/>
      <c r="O50" s="251"/>
      <c r="P50" s="251"/>
      <c r="Q50" s="251"/>
      <c r="R50" s="251"/>
      <c r="S50" s="252"/>
      <c r="T50" s="371" t="s">
        <v>63</v>
      </c>
      <c r="U50" s="372"/>
      <c r="V50" s="372"/>
      <c r="W50" s="372"/>
      <c r="X50" s="372"/>
      <c r="Y50" s="373"/>
      <c r="Z50" s="240" t="str">
        <f>IF(ISBLANK(口座番号_前払金),"",MID(REPT("0",IF(7-LEN(口座番号_前払金)&gt;0,7-LEN(口座番号_前払金),0))&amp;ASC(口座番号_前払金),1,1))</f>
        <v/>
      </c>
      <c r="AA50" s="241" t="str">
        <f>IF(ISBLANK(口座番号_前払金),"",MID(REPT("0",IF(7-LEN(口座番号_前払金)&gt;0,7-LEN(口座番号_前払金),0))&amp;ASC(口座番号_前払金),2,1))</f>
        <v/>
      </c>
      <c r="AB50" s="241" t="str">
        <f>IF(ISBLANK(口座番号_前払金),"",MID(REPT("0",IF(7-LEN(口座番号_前払金)&gt;0,7-LEN(口座番号_前払金),0))&amp;ASC(口座番号_前払金),3,1))</f>
        <v/>
      </c>
      <c r="AC50" s="241" t="str">
        <f>IF(ISBLANK(口座番号_前払金),"",MID(REPT("0",IF(7-LEN(口座番号_前払金)&gt;0,7-LEN(口座番号_前払金),0))&amp;ASC(口座番号_前払金),4,1))</f>
        <v/>
      </c>
      <c r="AD50" s="241" t="str">
        <f>IF(ISBLANK(口座番号_前払金),"",MID(REPT("0",IF(7-LEN(口座番号_前払金)&gt;0,7-LEN(口座番号_前払金),0))&amp;ASC(口座番号_前払金),5,1))</f>
        <v/>
      </c>
      <c r="AE50" s="241" t="str">
        <f>IF(ISBLANK(口座番号_前払金),"",MID(REPT("0",IF(7-LEN(口座番号_前払金)&gt;0,7-LEN(口座番号_前払金),0))&amp;ASC(口座番号_前払金),6,1))</f>
        <v/>
      </c>
      <c r="AF50" s="242" t="str">
        <f>IF(ISBLANK(口座番号_前払金),"",MID(REPT("0",IF(7-LEN(口座番号_前払金)&gt;0,7-LEN(口座番号_前払金),0))&amp;ASC(口座番号_前払金),7,1))</f>
        <v/>
      </c>
      <c r="AG50" s="6"/>
      <c r="AH50" s="6"/>
      <c r="AI50" s="6"/>
      <c r="AJ50" s="6"/>
      <c r="AK50" s="6"/>
      <c r="AL50" s="6"/>
      <c r="AM50" s="6"/>
      <c r="AN50" s="6"/>
      <c r="AO50" s="6"/>
      <c r="AP50" s="204"/>
      <c r="AQ50" s="204"/>
      <c r="AR50" s="204"/>
      <c r="AS50" s="204"/>
      <c r="AT50" s="204"/>
      <c r="AU50" s="204"/>
      <c r="AV50" s="204"/>
      <c r="AW50" s="204"/>
      <c r="AX50" s="30"/>
      <c r="AY50" s="30"/>
      <c r="AZ50" s="30"/>
      <c r="BC50" s="28"/>
      <c r="BD50" s="28"/>
      <c r="BE50" s="28"/>
      <c r="BF50" s="28"/>
      <c r="BG50" s="28"/>
      <c r="BH50" s="28"/>
      <c r="BI50" s="28"/>
      <c r="BJ50" s="28"/>
      <c r="BK50" s="28"/>
      <c r="BL50" s="28"/>
      <c r="BM50" s="28"/>
      <c r="BN50" s="28"/>
      <c r="BO50" s="28"/>
    </row>
    <row r="51" spans="1:77" s="189" customFormat="1" ht="30" customHeight="1" thickTop="1" x14ac:dyDescent="0.15">
      <c r="A51" s="208"/>
      <c r="B51" s="208"/>
      <c r="C51" s="208"/>
      <c r="D51" s="125"/>
      <c r="E51" s="466"/>
      <c r="F51" s="150"/>
      <c r="G51" s="477" t="s">
        <v>64</v>
      </c>
      <c r="H51" s="478"/>
      <c r="I51" s="478"/>
      <c r="J51" s="478"/>
      <c r="K51" s="478"/>
      <c r="L51" s="479"/>
      <c r="M51" s="233" t="str">
        <f t="shared" ref="M51:AZ51" si="7">MID(ASC(PHONETIC(口座名義人カナ_前払金)),COLUMN()-12,1)</f>
        <v/>
      </c>
      <c r="N51" s="234" t="str">
        <f t="shared" si="7"/>
        <v/>
      </c>
      <c r="O51" s="234" t="str">
        <f t="shared" si="7"/>
        <v/>
      </c>
      <c r="P51" s="234" t="str">
        <f t="shared" si="7"/>
        <v/>
      </c>
      <c r="Q51" s="234" t="str">
        <f t="shared" si="7"/>
        <v/>
      </c>
      <c r="R51" s="234" t="str">
        <f t="shared" si="7"/>
        <v/>
      </c>
      <c r="S51" s="234" t="str">
        <f t="shared" si="7"/>
        <v/>
      </c>
      <c r="T51" s="235" t="str">
        <f t="shared" si="7"/>
        <v/>
      </c>
      <c r="U51" s="235" t="str">
        <f t="shared" si="7"/>
        <v/>
      </c>
      <c r="V51" s="235" t="str">
        <f t="shared" si="7"/>
        <v/>
      </c>
      <c r="W51" s="235" t="str">
        <f t="shared" si="7"/>
        <v/>
      </c>
      <c r="X51" s="235" t="str">
        <f t="shared" si="7"/>
        <v/>
      </c>
      <c r="Y51" s="235" t="str">
        <f t="shared" si="7"/>
        <v/>
      </c>
      <c r="Z51" s="235" t="str">
        <f t="shared" si="7"/>
        <v/>
      </c>
      <c r="AA51" s="235" t="str">
        <f t="shared" si="7"/>
        <v/>
      </c>
      <c r="AB51" s="235" t="str">
        <f t="shared" si="7"/>
        <v/>
      </c>
      <c r="AC51" s="235" t="str">
        <f t="shared" si="7"/>
        <v/>
      </c>
      <c r="AD51" s="235" t="str">
        <f t="shared" si="7"/>
        <v/>
      </c>
      <c r="AE51" s="235" t="str">
        <f t="shared" si="7"/>
        <v/>
      </c>
      <c r="AF51" s="235" t="str">
        <f t="shared" si="7"/>
        <v/>
      </c>
      <c r="AG51" s="234" t="str">
        <f t="shared" si="7"/>
        <v/>
      </c>
      <c r="AH51" s="234" t="str">
        <f t="shared" si="7"/>
        <v/>
      </c>
      <c r="AI51" s="234" t="str">
        <f t="shared" si="7"/>
        <v/>
      </c>
      <c r="AJ51" s="234" t="str">
        <f t="shared" si="7"/>
        <v/>
      </c>
      <c r="AK51" s="234" t="str">
        <f t="shared" si="7"/>
        <v/>
      </c>
      <c r="AL51" s="234" t="str">
        <f t="shared" si="7"/>
        <v/>
      </c>
      <c r="AM51" s="234" t="str">
        <f t="shared" si="7"/>
        <v/>
      </c>
      <c r="AN51" s="234" t="str">
        <f t="shared" si="7"/>
        <v/>
      </c>
      <c r="AO51" s="234" t="str">
        <f t="shared" si="7"/>
        <v/>
      </c>
      <c r="AP51" s="234" t="str">
        <f t="shared" si="7"/>
        <v/>
      </c>
      <c r="AQ51" s="234" t="str">
        <f t="shared" si="7"/>
        <v/>
      </c>
      <c r="AR51" s="234" t="str">
        <f t="shared" si="7"/>
        <v/>
      </c>
      <c r="AS51" s="234" t="str">
        <f t="shared" si="7"/>
        <v/>
      </c>
      <c r="AT51" s="234" t="str">
        <f t="shared" si="7"/>
        <v/>
      </c>
      <c r="AU51" s="234" t="str">
        <f t="shared" si="7"/>
        <v/>
      </c>
      <c r="AV51" s="234" t="str">
        <f t="shared" si="7"/>
        <v/>
      </c>
      <c r="AW51" s="234" t="str">
        <f t="shared" si="7"/>
        <v/>
      </c>
      <c r="AX51" s="234" t="str">
        <f t="shared" si="7"/>
        <v/>
      </c>
      <c r="AY51" s="234" t="str">
        <f t="shared" si="7"/>
        <v/>
      </c>
      <c r="AZ51" s="236" t="str">
        <f t="shared" si="7"/>
        <v/>
      </c>
      <c r="BC51" s="11"/>
      <c r="BD51" s="11"/>
      <c r="BE51" s="11"/>
      <c r="BF51" s="11"/>
      <c r="BG51" s="56"/>
      <c r="BH51" s="56"/>
      <c r="BI51" s="56"/>
      <c r="BJ51" s="56"/>
      <c r="BK51" s="56"/>
      <c r="BL51" s="56"/>
      <c r="BM51" s="56"/>
      <c r="BN51" s="56"/>
      <c r="BO51" s="56"/>
      <c r="BP51" s="56"/>
      <c r="BQ51" s="56"/>
      <c r="BR51" s="56"/>
      <c r="BS51" s="56"/>
      <c r="BT51" s="56"/>
      <c r="BU51" s="56"/>
      <c r="BV51" s="56"/>
      <c r="BW51" s="56"/>
      <c r="BX51" s="56"/>
      <c r="BY51" s="56"/>
    </row>
    <row r="52" spans="1:77" s="189" customFormat="1" ht="30" customHeight="1" thickBot="1" x14ac:dyDescent="0.2">
      <c r="A52" s="208"/>
      <c r="B52" s="208"/>
      <c r="C52" s="208"/>
      <c r="D52" s="125"/>
      <c r="E52" s="467"/>
      <c r="F52" s="150"/>
      <c r="G52" s="480"/>
      <c r="H52" s="481"/>
      <c r="I52" s="481"/>
      <c r="J52" s="481"/>
      <c r="K52" s="481"/>
      <c r="L52" s="482"/>
      <c r="M52" s="237" t="str">
        <f t="shared" ref="M52:AZ52" si="8">MID(ASC(PHONETIC(口座名義人カナ_前払金)),COLUMN()+28,1)</f>
        <v/>
      </c>
      <c r="N52" s="238" t="str">
        <f t="shared" si="8"/>
        <v/>
      </c>
      <c r="O52" s="238" t="str">
        <f t="shared" si="8"/>
        <v/>
      </c>
      <c r="P52" s="238" t="str">
        <f t="shared" si="8"/>
        <v/>
      </c>
      <c r="Q52" s="238" t="str">
        <f t="shared" si="8"/>
        <v/>
      </c>
      <c r="R52" s="238" t="str">
        <f t="shared" si="8"/>
        <v/>
      </c>
      <c r="S52" s="238" t="str">
        <f t="shared" si="8"/>
        <v/>
      </c>
      <c r="T52" s="238" t="str">
        <f t="shared" si="8"/>
        <v/>
      </c>
      <c r="U52" s="238" t="str">
        <f t="shared" si="8"/>
        <v/>
      </c>
      <c r="V52" s="238" t="str">
        <f t="shared" si="8"/>
        <v/>
      </c>
      <c r="W52" s="238" t="str">
        <f t="shared" si="8"/>
        <v/>
      </c>
      <c r="X52" s="238" t="str">
        <f t="shared" si="8"/>
        <v/>
      </c>
      <c r="Y52" s="238" t="str">
        <f t="shared" si="8"/>
        <v/>
      </c>
      <c r="Z52" s="238" t="str">
        <f t="shared" si="8"/>
        <v/>
      </c>
      <c r="AA52" s="238" t="str">
        <f t="shared" si="8"/>
        <v/>
      </c>
      <c r="AB52" s="238" t="str">
        <f t="shared" si="8"/>
        <v/>
      </c>
      <c r="AC52" s="238" t="str">
        <f t="shared" si="8"/>
        <v/>
      </c>
      <c r="AD52" s="238" t="str">
        <f t="shared" si="8"/>
        <v/>
      </c>
      <c r="AE52" s="238" t="str">
        <f t="shared" si="8"/>
        <v/>
      </c>
      <c r="AF52" s="238" t="str">
        <f t="shared" si="8"/>
        <v/>
      </c>
      <c r="AG52" s="238" t="str">
        <f t="shared" si="8"/>
        <v/>
      </c>
      <c r="AH52" s="238" t="str">
        <f t="shared" si="8"/>
        <v/>
      </c>
      <c r="AI52" s="238" t="str">
        <f t="shared" si="8"/>
        <v/>
      </c>
      <c r="AJ52" s="238" t="str">
        <f t="shared" si="8"/>
        <v/>
      </c>
      <c r="AK52" s="238" t="str">
        <f t="shared" si="8"/>
        <v/>
      </c>
      <c r="AL52" s="238" t="str">
        <f t="shared" si="8"/>
        <v/>
      </c>
      <c r="AM52" s="238" t="str">
        <f t="shared" si="8"/>
        <v/>
      </c>
      <c r="AN52" s="238" t="str">
        <f t="shared" si="8"/>
        <v/>
      </c>
      <c r="AO52" s="238" t="str">
        <f t="shared" si="8"/>
        <v/>
      </c>
      <c r="AP52" s="238" t="str">
        <f t="shared" si="8"/>
        <v/>
      </c>
      <c r="AQ52" s="238" t="str">
        <f t="shared" si="8"/>
        <v/>
      </c>
      <c r="AR52" s="238" t="str">
        <f t="shared" si="8"/>
        <v/>
      </c>
      <c r="AS52" s="238" t="str">
        <f t="shared" si="8"/>
        <v/>
      </c>
      <c r="AT52" s="238" t="str">
        <f t="shared" si="8"/>
        <v/>
      </c>
      <c r="AU52" s="238" t="str">
        <f t="shared" si="8"/>
        <v/>
      </c>
      <c r="AV52" s="238" t="str">
        <f t="shared" si="8"/>
        <v/>
      </c>
      <c r="AW52" s="238" t="str">
        <f t="shared" si="8"/>
        <v/>
      </c>
      <c r="AX52" s="238" t="str">
        <f t="shared" si="8"/>
        <v/>
      </c>
      <c r="AY52" s="238" t="str">
        <f t="shared" si="8"/>
        <v/>
      </c>
      <c r="AZ52" s="239" t="str">
        <f t="shared" si="8"/>
        <v/>
      </c>
      <c r="BC52" s="11"/>
      <c r="BD52" s="11"/>
      <c r="BE52" s="11"/>
      <c r="BF52" s="11"/>
      <c r="BG52" s="56"/>
      <c r="BH52" s="56"/>
      <c r="BI52" s="56"/>
      <c r="BJ52" s="56"/>
      <c r="BK52" s="56"/>
      <c r="BL52" s="56"/>
      <c r="BM52" s="56"/>
      <c r="BN52" s="56"/>
      <c r="BO52" s="56"/>
      <c r="BP52" s="56"/>
      <c r="BQ52" s="56"/>
      <c r="BR52" s="56"/>
      <c r="BS52" s="56"/>
      <c r="BT52" s="56"/>
      <c r="BU52" s="56"/>
      <c r="BV52" s="56"/>
      <c r="BW52" s="56"/>
      <c r="BX52" s="56"/>
      <c r="BY52" s="56"/>
    </row>
    <row r="53" spans="1:77" s="205" customFormat="1" ht="28.5" customHeight="1" thickTop="1" x14ac:dyDescent="0.15">
      <c r="A53" s="204"/>
      <c r="B53" s="204"/>
      <c r="C53" s="204"/>
      <c r="D53" s="204"/>
      <c r="E53" s="204"/>
      <c r="F53" s="204"/>
      <c r="G53" s="9"/>
      <c r="H53" s="9"/>
      <c r="I53" s="9"/>
      <c r="J53" s="9"/>
      <c r="K53" s="9"/>
      <c r="L53" s="9"/>
      <c r="M53" s="202"/>
      <c r="N53" s="202"/>
      <c r="O53" s="202"/>
      <c r="P53" s="202"/>
      <c r="Q53" s="202"/>
      <c r="R53" s="202"/>
      <c r="S53" s="202"/>
      <c r="T53" s="202"/>
      <c r="U53" s="202"/>
      <c r="V53" s="202"/>
      <c r="W53" s="202"/>
      <c r="X53" s="202"/>
      <c r="Y53" s="202"/>
      <c r="Z53" s="202"/>
      <c r="AA53" s="202"/>
      <c r="AB53" s="20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89"/>
      <c r="BB53" s="189"/>
      <c r="BC53" s="11"/>
      <c r="BD53" s="11"/>
      <c r="BE53" s="11"/>
      <c r="BF53" s="11"/>
      <c r="BG53" s="56"/>
      <c r="BH53" s="56"/>
      <c r="BI53" s="56"/>
      <c r="BJ53" s="56"/>
      <c r="BK53" s="56"/>
      <c r="BL53" s="56"/>
      <c r="BM53" s="56"/>
      <c r="BN53" s="56"/>
      <c r="BO53" s="56"/>
      <c r="BP53" s="56"/>
      <c r="BQ53" s="56"/>
      <c r="BR53" s="56"/>
      <c r="BS53" s="56"/>
      <c r="BT53" s="56"/>
      <c r="BU53" s="56"/>
      <c r="BV53" s="56"/>
      <c r="BW53" s="56"/>
      <c r="BX53" s="56"/>
      <c r="BY53" s="56"/>
    </row>
    <row r="54" spans="1:77" ht="13.5" customHeight="1" x14ac:dyDescent="0.15">
      <c r="AZ54" s="189"/>
      <c r="BA54" s="189"/>
      <c r="BB54" s="29"/>
      <c r="BC54" s="29"/>
      <c r="BD54" s="29"/>
      <c r="BE54" s="29"/>
      <c r="BF54" s="29"/>
      <c r="BG54" s="29"/>
      <c r="BH54" s="29"/>
      <c r="BI54" s="29"/>
      <c r="BJ54" s="29"/>
      <c r="BK54" s="29"/>
      <c r="BL54" s="29"/>
      <c r="BM54" s="29"/>
      <c r="BN54" s="29"/>
      <c r="BO54" s="29"/>
      <c r="BP54" s="11"/>
      <c r="BQ54" s="11"/>
      <c r="BR54" s="11"/>
    </row>
    <row r="55" spans="1:77" ht="15" customHeight="1" x14ac:dyDescent="0.15">
      <c r="AZ55" s="11"/>
      <c r="BA55" s="11"/>
      <c r="BB55" s="11"/>
      <c r="BC55" s="11"/>
      <c r="BD55" s="11"/>
      <c r="BE55" s="11"/>
      <c r="BF55" s="11"/>
      <c r="BG55" s="11"/>
      <c r="BH55" s="11"/>
      <c r="BI55" s="11"/>
      <c r="BJ55" s="11"/>
      <c r="BK55" s="11"/>
      <c r="BL55" s="11"/>
      <c r="BM55" s="11"/>
      <c r="BN55" s="11"/>
      <c r="BO55" s="11"/>
      <c r="BP55" s="11"/>
      <c r="BQ55" s="11"/>
      <c r="BR55" s="11"/>
    </row>
    <row r="56" spans="1:77" ht="15" customHeight="1" x14ac:dyDescent="0.15">
      <c r="BP56" s="11"/>
      <c r="BQ56" s="11"/>
      <c r="BR56" s="11"/>
    </row>
  </sheetData>
  <sheetProtection sheet="1" selectLockedCells="1" selectUnlockedCells="1"/>
  <mergeCells count="193">
    <mergeCell ref="AD47:AN47"/>
    <mergeCell ref="AO47:AP47"/>
    <mergeCell ref="G48:L49"/>
    <mergeCell ref="M48:S49"/>
    <mergeCell ref="T48:Y49"/>
    <mergeCell ref="AA48:AA49"/>
    <mergeCell ref="AB48:AF49"/>
    <mergeCell ref="G42:L42"/>
    <mergeCell ref="T42:Y42"/>
    <mergeCell ref="G43:L44"/>
    <mergeCell ref="B46:C46"/>
    <mergeCell ref="B47:C47"/>
    <mergeCell ref="E47:E52"/>
    <mergeCell ref="G47:L47"/>
    <mergeCell ref="M47:X47"/>
    <mergeCell ref="Y47:AC47"/>
    <mergeCell ref="G50:L50"/>
    <mergeCell ref="T50:Y50"/>
    <mergeCell ref="G51:L52"/>
    <mergeCell ref="G35:L35"/>
    <mergeCell ref="B38:C38"/>
    <mergeCell ref="B39:C39"/>
    <mergeCell ref="G39:L39"/>
    <mergeCell ref="M39:W39"/>
    <mergeCell ref="Y39:AC39"/>
    <mergeCell ref="AD39:AN39"/>
    <mergeCell ref="AO39:AP39"/>
    <mergeCell ref="G40:L41"/>
    <mergeCell ref="M40:M41"/>
    <mergeCell ref="O40:R40"/>
    <mergeCell ref="T40:Y41"/>
    <mergeCell ref="AB40:AF40"/>
    <mergeCell ref="O41:R41"/>
    <mergeCell ref="AC41:AE41"/>
    <mergeCell ref="AA35:AY35"/>
    <mergeCell ref="G31:L32"/>
    <mergeCell ref="M31:S31"/>
    <mergeCell ref="T31:U31"/>
    <mergeCell ref="V31:AZ31"/>
    <mergeCell ref="M32:AZ32"/>
    <mergeCell ref="G33:L34"/>
    <mergeCell ref="BM25:BN25"/>
    <mergeCell ref="BO25:BP25"/>
    <mergeCell ref="BQ25:BR25"/>
    <mergeCell ref="BG25:BH25"/>
    <mergeCell ref="BI25:BJ25"/>
    <mergeCell ref="BK25:BL25"/>
    <mergeCell ref="BE33:BF33"/>
    <mergeCell ref="BG33:BH33"/>
    <mergeCell ref="BC33:BD33"/>
    <mergeCell ref="B29:C29"/>
    <mergeCell ref="B30:C30"/>
    <mergeCell ref="G30:L30"/>
    <mergeCell ref="U30:V30"/>
    <mergeCell ref="W30:AE30"/>
    <mergeCell ref="AF30:AI30"/>
    <mergeCell ref="AP25:AY29"/>
    <mergeCell ref="BC25:BD25"/>
    <mergeCell ref="BE25:BF25"/>
    <mergeCell ref="B22:C22"/>
    <mergeCell ref="B23:C23"/>
    <mergeCell ref="G23:L24"/>
    <mergeCell ref="M23:AN23"/>
    <mergeCell ref="M24:AN24"/>
    <mergeCell ref="G25:L25"/>
    <mergeCell ref="BI18:BJ18"/>
    <mergeCell ref="BK18:BL18"/>
    <mergeCell ref="BM18:BN18"/>
    <mergeCell ref="AI18:AJ18"/>
    <mergeCell ref="AK18:AL18"/>
    <mergeCell ref="AM18:AN18"/>
    <mergeCell ref="W18:X18"/>
    <mergeCell ref="Y18:Z18"/>
    <mergeCell ref="AA18:AB18"/>
    <mergeCell ref="AC18:AD18"/>
    <mergeCell ref="AE18:AF18"/>
    <mergeCell ref="AG18:AH18"/>
    <mergeCell ref="K18:L18"/>
    <mergeCell ref="M18:N18"/>
    <mergeCell ref="O18:P18"/>
    <mergeCell ref="Q18:R18"/>
    <mergeCell ref="S18:T18"/>
    <mergeCell ref="U18:V18"/>
    <mergeCell ref="BO18:BP18"/>
    <mergeCell ref="BQ18:BR18"/>
    <mergeCell ref="AP20:AY24"/>
    <mergeCell ref="AU18:AV18"/>
    <mergeCell ref="AW18:AX18"/>
    <mergeCell ref="AY18:AZ18"/>
    <mergeCell ref="BC18:BD18"/>
    <mergeCell ref="BE18:BF18"/>
    <mergeCell ref="BG18:BH18"/>
    <mergeCell ref="AO18:AP18"/>
    <mergeCell ref="AQ18:AR18"/>
    <mergeCell ref="AS18:AT18"/>
    <mergeCell ref="Y17:Z17"/>
    <mergeCell ref="AA17:AB17"/>
    <mergeCell ref="AK16:AL16"/>
    <mergeCell ref="AM16:AN16"/>
    <mergeCell ref="AO16:AP16"/>
    <mergeCell ref="AQ16:AR16"/>
    <mergeCell ref="AS16:AT16"/>
    <mergeCell ref="AU16:AV16"/>
    <mergeCell ref="Y16:Z16"/>
    <mergeCell ref="AA16:AB16"/>
    <mergeCell ref="AC16:AD16"/>
    <mergeCell ref="AE16:AF16"/>
    <mergeCell ref="AG16:AH16"/>
    <mergeCell ref="AI16:AJ16"/>
    <mergeCell ref="AC17:AD17"/>
    <mergeCell ref="AE17:AF17"/>
    <mergeCell ref="AG17:AN17"/>
    <mergeCell ref="AO17:AZ17"/>
    <mergeCell ref="BQ15:BR15"/>
    <mergeCell ref="G16:H18"/>
    <mergeCell ref="I16:J18"/>
    <mergeCell ref="K16:L17"/>
    <mergeCell ref="M16:N16"/>
    <mergeCell ref="O16:P16"/>
    <mergeCell ref="Q16:R16"/>
    <mergeCell ref="S16:T16"/>
    <mergeCell ref="U16:V16"/>
    <mergeCell ref="W16:X16"/>
    <mergeCell ref="BE15:BF15"/>
    <mergeCell ref="BG15:BH15"/>
    <mergeCell ref="BI15:BJ15"/>
    <mergeCell ref="BK15:BL15"/>
    <mergeCell ref="BM15:BN15"/>
    <mergeCell ref="BO15:BP15"/>
    <mergeCell ref="AW16:AX16"/>
    <mergeCell ref="AY16:AZ16"/>
    <mergeCell ref="M17:N17"/>
    <mergeCell ref="O17:P17"/>
    <mergeCell ref="Q17:R17"/>
    <mergeCell ref="S17:T17"/>
    <mergeCell ref="U17:V17"/>
    <mergeCell ref="W17:X17"/>
    <mergeCell ref="B14:C14"/>
    <mergeCell ref="G14:H15"/>
    <mergeCell ref="I14:J15"/>
    <mergeCell ref="K14:L14"/>
    <mergeCell ref="K15:L15"/>
    <mergeCell ref="BC15:BD15"/>
    <mergeCell ref="AA9:AA10"/>
    <mergeCell ref="AB9:AB10"/>
    <mergeCell ref="AC9:AE10"/>
    <mergeCell ref="AO9:AW9"/>
    <mergeCell ref="AO10:AY10"/>
    <mergeCell ref="B13:C13"/>
    <mergeCell ref="U9:U10"/>
    <mergeCell ref="V9:V10"/>
    <mergeCell ref="W9:W10"/>
    <mergeCell ref="X9:X10"/>
    <mergeCell ref="Y9:Y10"/>
    <mergeCell ref="Z9:Z10"/>
    <mergeCell ref="O9:O10"/>
    <mergeCell ref="P9:P10"/>
    <mergeCell ref="Q9:Q10"/>
    <mergeCell ref="R9:R10"/>
    <mergeCell ref="S9:S10"/>
    <mergeCell ref="T9:T10"/>
    <mergeCell ref="B8:C10"/>
    <mergeCell ref="K8:L8"/>
    <mergeCell ref="M8:V8"/>
    <mergeCell ref="W8:AB8"/>
    <mergeCell ref="AC8:AE8"/>
    <mergeCell ref="AF8:AG10"/>
    <mergeCell ref="K9:K10"/>
    <mergeCell ref="L9:L10"/>
    <mergeCell ref="M9:M10"/>
    <mergeCell ref="N9:N10"/>
    <mergeCell ref="P4:AC4"/>
    <mergeCell ref="B6:M7"/>
    <mergeCell ref="AO6:AS6"/>
    <mergeCell ref="BC6:BL7"/>
    <mergeCell ref="AO7:AY7"/>
    <mergeCell ref="S1:S2"/>
    <mergeCell ref="T1:V2"/>
    <mergeCell ref="W1:W2"/>
    <mergeCell ref="X1:X2"/>
    <mergeCell ref="Y1:AC2"/>
    <mergeCell ref="B1:I2"/>
    <mergeCell ref="J1:J2"/>
    <mergeCell ref="K1:K2"/>
    <mergeCell ref="L1:N2"/>
    <mergeCell ref="O1:O2"/>
    <mergeCell ref="P1:R2"/>
    <mergeCell ref="AL1:AM4"/>
    <mergeCell ref="AN1:AQ2"/>
    <mergeCell ref="AN3:AQ4"/>
    <mergeCell ref="AR1:AY2"/>
    <mergeCell ref="AR3:AY4"/>
    <mergeCell ref="P3:AC3"/>
  </mergeCells>
  <phoneticPr fontId="10"/>
  <printOptions horizontalCentered="1"/>
  <pageMargins left="0.25" right="0.25" top="0.75" bottom="0.75" header="0.3" footer="0.3"/>
  <pageSetup paperSize="9" scale="7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7" id="{6C10B1AE-E346-4C19-96DD-2808D86CD1FE}">
            <xm:f>入力用!J33="1.口座振替"</xm:f>
            <x14:dxf>
              <font>
                <b/>
                <i val="0"/>
              </font>
              <fill>
                <patternFill patternType="none">
                  <bgColor auto="1"/>
                </patternFill>
              </fill>
              <border>
                <left style="thin">
                  <color theme="1"/>
                </left>
                <right style="thin">
                  <color theme="1"/>
                </right>
                <top style="thin">
                  <color theme="1"/>
                </top>
                <bottom style="thin">
                  <color theme="1"/>
                </bottom>
                <vertical/>
                <horizontal/>
              </border>
            </x14:dxf>
          </x14:cfRule>
          <xm:sqref>N40</xm:sqref>
        </x14:conditionalFormatting>
        <x14:conditionalFormatting xmlns:xm="http://schemas.microsoft.com/office/excel/2006/main">
          <x14:cfRule type="expression" priority="6" id="{DC9E5DC2-C6AA-4F7A-8336-4E51F6FC410F}">
            <xm:f>入力用!J33="2.隔地払"</xm:f>
            <x14:dxf>
              <font>
                <b/>
                <i val="0"/>
              </font>
              <border>
                <left style="thin">
                  <color auto="1"/>
                </left>
                <right style="thin">
                  <color auto="1"/>
                </right>
                <top style="thin">
                  <color auto="1"/>
                </top>
                <bottom style="thin">
                  <color auto="1"/>
                </bottom>
                <vertical/>
                <horizontal/>
              </border>
            </x14:dxf>
          </x14:cfRule>
          <xm:sqref>N41</xm:sqref>
        </x14:conditionalFormatting>
        <x14:conditionalFormatting xmlns:xm="http://schemas.microsoft.com/office/excel/2006/main">
          <x14:cfRule type="expression" priority="5" id="{B9BCEAFF-6D4A-46DF-A2DC-9F22771E23B5}">
            <xm:f>入力用!$N$4="新　規"</xm:f>
            <x14:dxf>
              <font>
                <b/>
                <i val="0"/>
              </font>
              <border>
                <left style="thin">
                  <color auto="1"/>
                </left>
                <right style="thin">
                  <color auto="1"/>
                </right>
                <top style="thin">
                  <color auto="1"/>
                </top>
                <bottom style="thin">
                  <color auto="1"/>
                </bottom>
                <vertical/>
                <horizontal/>
              </border>
            </x14:dxf>
          </x14:cfRule>
          <xm:sqref>L1:N2</xm:sqref>
        </x14:conditionalFormatting>
        <x14:conditionalFormatting xmlns:xm="http://schemas.microsoft.com/office/excel/2006/main">
          <x14:cfRule type="expression" priority="4" id="{D2AE268E-DF28-48AA-B18E-3FC63BB933E7}">
            <xm:f>入力用!$N$4="変　更"</xm:f>
            <x14:dxf>
              <font>
                <b/>
                <i val="0"/>
              </font>
              <border>
                <left style="thin">
                  <color auto="1"/>
                </left>
                <right style="thin">
                  <color auto="1"/>
                </right>
                <top style="thin">
                  <color auto="1"/>
                </top>
                <bottom style="thin">
                  <color auto="1"/>
                </bottom>
                <vertical/>
                <horizontal/>
              </border>
            </x14:dxf>
          </x14:cfRule>
          <xm:sqref>P1:R2</xm:sqref>
        </x14:conditionalFormatting>
        <x14:conditionalFormatting xmlns:xm="http://schemas.microsoft.com/office/excel/2006/main">
          <x14:cfRule type="expression" priority="3" id="{59869E7B-F860-4EAA-93CA-032AAA99BA57}">
            <xm:f>入力用!$N$4="廃　止"</xm:f>
            <x14:dxf>
              <font>
                <b/>
                <i val="0"/>
              </font>
              <border>
                <left style="thin">
                  <color auto="1"/>
                </left>
                <right style="thin">
                  <color auto="1"/>
                </right>
                <top style="thin">
                  <color auto="1"/>
                </top>
                <bottom style="thin">
                  <color auto="1"/>
                </bottom>
                <vertical/>
                <horizontal/>
              </border>
            </x14:dxf>
          </x14:cfRule>
          <xm:sqref>T1:V2</xm:sqref>
        </x14:conditionalFormatting>
        <x14:conditionalFormatting xmlns:xm="http://schemas.microsoft.com/office/excel/2006/main">
          <x14:cfRule type="expression" priority="2" id="{97152561-37B5-4A0C-B6FD-4939C73B4012}">
            <xm:f>入力用!J36="1.普通預金"</xm:f>
            <x14:dxf>
              <font>
                <b/>
                <i val="0"/>
              </font>
              <border>
                <left style="thin">
                  <color auto="1"/>
                </left>
                <right style="thin">
                  <color auto="1"/>
                </right>
                <top style="thin">
                  <color auto="1"/>
                </top>
                <bottom style="thin">
                  <color auto="1"/>
                </bottom>
                <vertical/>
                <horizontal/>
              </border>
            </x14:dxf>
          </x14:cfRule>
          <xm:sqref>AA40</xm:sqref>
        </x14:conditionalFormatting>
        <x14:conditionalFormatting xmlns:xm="http://schemas.microsoft.com/office/excel/2006/main">
          <x14:cfRule type="expression" priority="1" id="{924058A3-6FEC-4842-85E7-E5B4A393D17E}">
            <xm:f>入力用!J36="2.当座預金"</xm:f>
            <x14:dxf>
              <font>
                <b/>
                <i val="0"/>
              </font>
              <border>
                <left style="thin">
                  <color auto="1"/>
                </left>
                <right style="thin">
                  <color auto="1"/>
                </right>
                <top style="thin">
                  <color auto="1"/>
                </top>
                <bottom style="thin">
                  <color auto="1"/>
                </bottom>
                <vertical/>
                <horizontal/>
              </border>
            </x14:dxf>
          </x14:cfRule>
          <xm:sqref>AA41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6A494-ACAC-4751-9D3C-68E6DF0EB093}">
  <sheetPr>
    <pageSetUpPr fitToPage="1"/>
  </sheetPr>
  <dimension ref="A1:BY56"/>
  <sheetViews>
    <sheetView showGridLines="0" view="pageBreakPreview" zoomScaleNormal="100" zoomScaleSheetLayoutView="100" workbookViewId="0">
      <selection activeCell="Y18" sqref="Y18:Z18"/>
    </sheetView>
  </sheetViews>
  <sheetFormatPr defaultColWidth="2.5" defaultRowHeight="15" customHeight="1" x14ac:dyDescent="0.15"/>
  <cols>
    <col min="1" max="1" width="2.75" style="4" customWidth="1"/>
    <col min="2" max="3" width="2.125" style="4" customWidth="1"/>
    <col min="4" max="4" width="2.625" style="4" customWidth="1"/>
    <col min="5" max="5" width="3.625" style="4" customWidth="1"/>
    <col min="6" max="6" width="2.625" style="4" customWidth="1"/>
    <col min="7" max="25" width="2.75" style="4" customWidth="1"/>
    <col min="26" max="26" width="2.875" style="4" customWidth="1"/>
    <col min="27" max="49" width="2.75" style="4" customWidth="1"/>
    <col min="50" max="51" width="2.75" style="189" customWidth="1"/>
    <col min="52" max="68" width="2.75" style="4" customWidth="1"/>
    <col min="69" max="16384" width="2.5" style="4"/>
  </cols>
  <sheetData>
    <row r="1" spans="2:71" ht="15" customHeight="1" x14ac:dyDescent="0.15">
      <c r="B1" s="495" t="s">
        <v>72</v>
      </c>
      <c r="C1" s="495"/>
      <c r="D1" s="495"/>
      <c r="E1" s="495"/>
      <c r="F1" s="495"/>
      <c r="G1" s="495"/>
      <c r="H1" s="495"/>
      <c r="I1" s="495"/>
      <c r="J1" s="495" t="s">
        <v>73</v>
      </c>
      <c r="K1" s="495"/>
      <c r="L1" s="495" t="s">
        <v>76</v>
      </c>
      <c r="M1" s="495"/>
      <c r="N1" s="495"/>
      <c r="O1" s="495" t="s">
        <v>74</v>
      </c>
      <c r="P1" s="495" t="s">
        <v>77</v>
      </c>
      <c r="Q1" s="495"/>
      <c r="R1" s="495"/>
      <c r="S1" s="495" t="s">
        <v>74</v>
      </c>
      <c r="T1" s="495" t="s">
        <v>78</v>
      </c>
      <c r="U1" s="495"/>
      <c r="V1" s="495"/>
      <c r="W1" s="495"/>
      <c r="X1" s="495" t="s">
        <v>75</v>
      </c>
      <c r="Y1" s="495" t="s">
        <v>79</v>
      </c>
      <c r="Z1" s="495"/>
      <c r="AA1" s="495"/>
      <c r="AB1" s="495"/>
      <c r="AC1" s="495"/>
      <c r="AL1" s="595" t="s">
        <v>159</v>
      </c>
      <c r="AM1" s="596"/>
      <c r="AN1" s="411" t="s">
        <v>162</v>
      </c>
      <c r="AO1" s="411"/>
      <c r="AP1" s="411"/>
      <c r="AQ1" s="411"/>
      <c r="AR1" s="411"/>
      <c r="AS1" s="411"/>
      <c r="AT1" s="411"/>
      <c r="AU1" s="411"/>
      <c r="AV1" s="411"/>
      <c r="AW1" s="411"/>
      <c r="AX1" s="411"/>
      <c r="AY1" s="411"/>
    </row>
    <row r="2" spans="2:71" ht="15" customHeight="1" x14ac:dyDescent="0.15">
      <c r="B2" s="495"/>
      <c r="C2" s="495"/>
      <c r="D2" s="495"/>
      <c r="E2" s="495"/>
      <c r="F2" s="495"/>
      <c r="G2" s="495"/>
      <c r="H2" s="495"/>
      <c r="I2" s="495"/>
      <c r="J2" s="495"/>
      <c r="K2" s="495"/>
      <c r="L2" s="495"/>
      <c r="M2" s="495"/>
      <c r="N2" s="495"/>
      <c r="O2" s="495"/>
      <c r="P2" s="495"/>
      <c r="Q2" s="495"/>
      <c r="R2" s="495"/>
      <c r="S2" s="495"/>
      <c r="T2" s="495"/>
      <c r="U2" s="495"/>
      <c r="V2" s="495"/>
      <c r="W2" s="495"/>
      <c r="X2" s="495"/>
      <c r="Y2" s="495"/>
      <c r="Z2" s="495"/>
      <c r="AA2" s="495"/>
      <c r="AB2" s="495"/>
      <c r="AC2" s="495"/>
      <c r="AL2" s="383"/>
      <c r="AM2" s="377"/>
      <c r="AN2" s="411"/>
      <c r="AO2" s="411"/>
      <c r="AP2" s="411"/>
      <c r="AQ2" s="411"/>
      <c r="AR2" s="411"/>
      <c r="AS2" s="411"/>
      <c r="AT2" s="411"/>
      <c r="AU2" s="411"/>
      <c r="AV2" s="411"/>
      <c r="AW2" s="411"/>
      <c r="AX2" s="411"/>
      <c r="AY2" s="411"/>
    </row>
    <row r="3" spans="2:71" ht="15" customHeight="1" x14ac:dyDescent="0.15">
      <c r="B3" s="253"/>
      <c r="C3" s="253"/>
      <c r="D3" s="253"/>
      <c r="E3" s="253"/>
      <c r="F3" s="253"/>
      <c r="G3" s="253"/>
      <c r="H3" s="253"/>
      <c r="I3" s="253"/>
      <c r="J3" s="253"/>
      <c r="K3" s="253"/>
      <c r="L3" s="253"/>
      <c r="M3" s="253"/>
      <c r="N3" s="253"/>
      <c r="O3" s="253"/>
      <c r="P3" s="253"/>
      <c r="Q3" s="253"/>
      <c r="R3" s="253"/>
      <c r="S3" s="253"/>
      <c r="T3" s="253"/>
      <c r="U3" s="253"/>
      <c r="V3" s="253"/>
      <c r="W3" s="253"/>
      <c r="X3" s="253"/>
      <c r="Y3" s="253"/>
      <c r="Z3" s="253"/>
      <c r="AA3" s="253"/>
      <c r="AB3" s="253"/>
      <c r="AC3" s="253"/>
      <c r="AL3" s="383"/>
      <c r="AM3" s="377"/>
      <c r="AN3" s="411" t="s">
        <v>161</v>
      </c>
      <c r="AO3" s="411"/>
      <c r="AP3" s="411"/>
      <c r="AQ3" s="411"/>
      <c r="AR3" s="411"/>
      <c r="AS3" s="411"/>
      <c r="AT3" s="411"/>
      <c r="AU3" s="411"/>
      <c r="AV3" s="411"/>
      <c r="AW3" s="411"/>
      <c r="AX3" s="411"/>
      <c r="AY3" s="411"/>
    </row>
    <row r="4" spans="2:71" ht="15" customHeight="1" x14ac:dyDescent="0.15">
      <c r="P4" s="412" t="s">
        <v>80</v>
      </c>
      <c r="Q4" s="412"/>
      <c r="R4" s="412"/>
      <c r="S4" s="412"/>
      <c r="T4" s="412"/>
      <c r="U4" s="412"/>
      <c r="V4" s="412"/>
      <c r="W4" s="412"/>
      <c r="X4" s="412"/>
      <c r="Y4" s="412"/>
      <c r="Z4" s="412"/>
      <c r="AA4" s="412"/>
      <c r="AB4" s="412"/>
      <c r="AC4" s="412"/>
      <c r="AL4" s="597"/>
      <c r="AM4" s="598"/>
      <c r="AN4" s="411"/>
      <c r="AO4" s="411"/>
      <c r="AP4" s="411"/>
      <c r="AQ4" s="411"/>
      <c r="AR4" s="411"/>
      <c r="AS4" s="411"/>
      <c r="AT4" s="411"/>
      <c r="AU4" s="411"/>
      <c r="AV4" s="411"/>
      <c r="AW4" s="411"/>
      <c r="AX4" s="411"/>
      <c r="AY4" s="411"/>
    </row>
    <row r="5" spans="2:71" s="189" customFormat="1" ht="9.9499999999999993" customHeight="1" x14ac:dyDescent="0.15">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row>
    <row r="6" spans="2:71" s="189" customFormat="1" ht="15" customHeight="1" thickBot="1" x14ac:dyDescent="0.2">
      <c r="B6" s="461" t="s">
        <v>68</v>
      </c>
      <c r="C6" s="461"/>
      <c r="D6" s="461"/>
      <c r="E6" s="461"/>
      <c r="F6" s="461"/>
      <c r="G6" s="461"/>
      <c r="H6" s="461"/>
      <c r="I6" s="461"/>
      <c r="J6" s="461"/>
      <c r="K6" s="461"/>
      <c r="L6" s="461"/>
      <c r="M6" s="461"/>
      <c r="Q6" s="57"/>
      <c r="R6" s="57"/>
      <c r="S6" s="57"/>
      <c r="T6" s="57"/>
      <c r="U6" s="57"/>
      <c r="V6" s="57"/>
      <c r="W6" s="57"/>
      <c r="X6" s="57"/>
      <c r="Y6" s="57"/>
      <c r="Z6" s="57"/>
      <c r="AA6" s="57"/>
      <c r="AB6" s="57"/>
      <c r="AC6" s="57"/>
      <c r="AD6" s="57"/>
      <c r="AE6" s="57"/>
      <c r="AF6" s="57"/>
      <c r="AG6" s="57"/>
      <c r="AH6" s="57"/>
      <c r="AI6" s="57"/>
      <c r="AJ6" s="57"/>
      <c r="AK6" s="57"/>
      <c r="AL6" s="57"/>
      <c r="AM6" s="57"/>
      <c r="AN6" s="57"/>
      <c r="AO6" s="393" t="s">
        <v>91</v>
      </c>
      <c r="AP6" s="394"/>
      <c r="AQ6" s="394"/>
      <c r="AR6" s="394"/>
      <c r="AS6" s="395"/>
      <c r="AW6" s="35"/>
      <c r="AZ6" s="2"/>
      <c r="BA6" s="2"/>
      <c r="BB6" s="2"/>
      <c r="BC6" s="459"/>
      <c r="BD6" s="459"/>
      <c r="BE6" s="459"/>
      <c r="BF6" s="459"/>
      <c r="BG6" s="459"/>
      <c r="BH6" s="459"/>
      <c r="BI6" s="459"/>
      <c r="BJ6" s="459"/>
      <c r="BK6" s="459"/>
      <c r="BL6" s="459"/>
    </row>
    <row r="7" spans="2:71" s="189" customFormat="1" ht="20.100000000000001" customHeight="1" thickTop="1" thickBot="1" x14ac:dyDescent="0.2">
      <c r="B7" s="462"/>
      <c r="C7" s="462"/>
      <c r="D7" s="462"/>
      <c r="E7" s="462"/>
      <c r="F7" s="462"/>
      <c r="G7" s="462"/>
      <c r="H7" s="462"/>
      <c r="I7" s="462"/>
      <c r="J7" s="462"/>
      <c r="K7" s="462"/>
      <c r="L7" s="462"/>
      <c r="M7" s="462"/>
      <c r="T7" s="206"/>
      <c r="U7" s="206"/>
      <c r="V7" s="206"/>
      <c r="W7" s="206"/>
      <c r="X7" s="206"/>
      <c r="Y7" s="206"/>
      <c r="Z7" s="206"/>
      <c r="AA7" s="206"/>
      <c r="AB7" s="206"/>
      <c r="AC7" s="206"/>
      <c r="AD7" s="206"/>
      <c r="AE7" s="206"/>
      <c r="AF7" s="206"/>
      <c r="AG7" s="206"/>
      <c r="AH7" s="206"/>
      <c r="AI7" s="206"/>
      <c r="AJ7" s="206"/>
      <c r="AK7" s="206"/>
      <c r="AL7" s="206"/>
      <c r="AM7" s="206"/>
      <c r="AN7" s="206"/>
      <c r="AO7" s="396"/>
      <c r="AP7" s="397"/>
      <c r="AQ7" s="397"/>
      <c r="AR7" s="397"/>
      <c r="AS7" s="397"/>
      <c r="AT7" s="397"/>
      <c r="AU7" s="397"/>
      <c r="AV7" s="397"/>
      <c r="AW7" s="397"/>
      <c r="AX7" s="397"/>
      <c r="AY7" s="398"/>
      <c r="AZ7" s="2"/>
      <c r="BA7" s="2"/>
      <c r="BB7" s="2"/>
      <c r="BC7" s="459"/>
      <c r="BD7" s="459"/>
      <c r="BE7" s="459"/>
      <c r="BF7" s="459"/>
      <c r="BG7" s="459"/>
      <c r="BH7" s="459"/>
      <c r="BI7" s="459"/>
      <c r="BJ7" s="459"/>
      <c r="BK7" s="459"/>
      <c r="BL7" s="459"/>
    </row>
    <row r="8" spans="2:71" s="189" customFormat="1" ht="20.100000000000001" customHeight="1" thickTop="1" x14ac:dyDescent="0.15">
      <c r="B8" s="401" t="s">
        <v>67</v>
      </c>
      <c r="C8" s="402"/>
      <c r="D8" s="185"/>
      <c r="E8" s="151" t="s">
        <v>26</v>
      </c>
      <c r="F8" s="151"/>
      <c r="G8" s="193"/>
      <c r="H8" s="193" t="s">
        <v>82</v>
      </c>
      <c r="I8" s="193"/>
      <c r="J8" s="152"/>
      <c r="K8" s="543" t="s">
        <v>52</v>
      </c>
      <c r="L8" s="544"/>
      <c r="M8" s="538" t="s">
        <v>0</v>
      </c>
      <c r="N8" s="539"/>
      <c r="O8" s="539"/>
      <c r="P8" s="539"/>
      <c r="Q8" s="539"/>
      <c r="R8" s="539"/>
      <c r="S8" s="539"/>
      <c r="T8" s="539"/>
      <c r="U8" s="539"/>
      <c r="V8" s="540"/>
      <c r="W8" s="538" t="s">
        <v>25</v>
      </c>
      <c r="X8" s="539"/>
      <c r="Y8" s="539"/>
      <c r="Z8" s="539"/>
      <c r="AA8" s="539"/>
      <c r="AB8" s="540"/>
      <c r="AC8" s="538" t="s">
        <v>24</v>
      </c>
      <c r="AD8" s="539"/>
      <c r="AE8" s="540"/>
      <c r="AF8" s="401" t="s">
        <v>28</v>
      </c>
      <c r="AG8" s="402"/>
      <c r="AH8" s="158" t="s">
        <v>26</v>
      </c>
      <c r="AI8" s="159"/>
      <c r="AJ8" s="159" t="s">
        <v>32</v>
      </c>
      <c r="AK8" s="193"/>
      <c r="AL8" s="193"/>
      <c r="AM8" s="194"/>
      <c r="AO8" s="206"/>
      <c r="AP8" s="206"/>
      <c r="AQ8" s="206"/>
      <c r="AR8" s="206"/>
      <c r="AS8" s="206"/>
      <c r="AT8" s="206"/>
      <c r="AU8" s="35"/>
      <c r="AV8" s="58"/>
      <c r="AW8" s="58"/>
      <c r="AX8" s="58"/>
      <c r="AY8" s="58"/>
      <c r="BB8" s="108"/>
      <c r="BC8" s="108"/>
      <c r="BD8" s="108"/>
      <c r="BE8" s="108"/>
      <c r="BF8" s="108"/>
      <c r="BG8" s="108"/>
      <c r="BH8" s="108"/>
      <c r="BI8" s="108"/>
      <c r="BJ8" s="108"/>
    </row>
    <row r="9" spans="2:71" s="189" customFormat="1" ht="20.100000000000001" customHeight="1" thickBot="1" x14ac:dyDescent="0.2">
      <c r="B9" s="403"/>
      <c r="C9" s="404"/>
      <c r="D9" s="80"/>
      <c r="E9" s="153" t="s">
        <v>30</v>
      </c>
      <c r="F9" s="153"/>
      <c r="G9" s="157"/>
      <c r="H9" s="157" t="s">
        <v>83</v>
      </c>
      <c r="I9" s="157"/>
      <c r="J9" s="154"/>
      <c r="K9" s="545" t="s">
        <v>26</v>
      </c>
      <c r="L9" s="547" t="s">
        <v>27</v>
      </c>
      <c r="M9" s="442"/>
      <c r="N9" s="448"/>
      <c r="O9" s="448"/>
      <c r="P9" s="448"/>
      <c r="Q9" s="448"/>
      <c r="R9" s="448"/>
      <c r="S9" s="448"/>
      <c r="T9" s="448"/>
      <c r="U9" s="448"/>
      <c r="V9" s="450"/>
      <c r="W9" s="452"/>
      <c r="X9" s="455"/>
      <c r="Y9" s="455"/>
      <c r="Z9" s="455"/>
      <c r="AA9" s="455"/>
      <c r="AB9" s="541"/>
      <c r="AC9" s="393"/>
      <c r="AD9" s="394"/>
      <c r="AE9" s="395"/>
      <c r="AF9" s="403"/>
      <c r="AG9" s="404"/>
      <c r="AH9" s="160" t="s">
        <v>30</v>
      </c>
      <c r="AI9" s="157"/>
      <c r="AJ9" s="48" t="s">
        <v>85</v>
      </c>
      <c r="AK9" s="157"/>
      <c r="AL9" s="157"/>
      <c r="AM9" s="161"/>
      <c r="AO9" s="393" t="s">
        <v>92</v>
      </c>
      <c r="AP9" s="394"/>
      <c r="AQ9" s="394"/>
      <c r="AR9" s="394"/>
      <c r="AS9" s="394"/>
      <c r="AT9" s="394"/>
      <c r="AU9" s="394"/>
      <c r="AV9" s="394"/>
      <c r="AW9" s="395"/>
      <c r="AX9" s="58"/>
      <c r="AY9" s="58"/>
      <c r="BB9" s="108"/>
      <c r="BC9" s="108"/>
      <c r="BD9" s="108"/>
      <c r="BE9" s="108"/>
      <c r="BF9" s="108"/>
      <c r="BG9" s="108"/>
      <c r="BH9" s="108"/>
      <c r="BI9" s="108"/>
      <c r="BJ9" s="108"/>
    </row>
    <row r="10" spans="2:71" s="189" customFormat="1" ht="20.100000000000001" customHeight="1" thickTop="1" thickBot="1" x14ac:dyDescent="0.2">
      <c r="B10" s="405"/>
      <c r="C10" s="406"/>
      <c r="D10" s="186"/>
      <c r="E10" s="155">
        <v>3</v>
      </c>
      <c r="F10" s="155"/>
      <c r="G10" s="192"/>
      <c r="H10" s="192" t="s">
        <v>84</v>
      </c>
      <c r="I10" s="192"/>
      <c r="J10" s="156"/>
      <c r="K10" s="546"/>
      <c r="L10" s="548"/>
      <c r="M10" s="443"/>
      <c r="N10" s="449"/>
      <c r="O10" s="449"/>
      <c r="P10" s="449"/>
      <c r="Q10" s="449"/>
      <c r="R10" s="449"/>
      <c r="S10" s="449"/>
      <c r="T10" s="449"/>
      <c r="U10" s="449"/>
      <c r="V10" s="451"/>
      <c r="W10" s="453"/>
      <c r="X10" s="456"/>
      <c r="Y10" s="456"/>
      <c r="Z10" s="456"/>
      <c r="AA10" s="456"/>
      <c r="AB10" s="542"/>
      <c r="AC10" s="498"/>
      <c r="AD10" s="534"/>
      <c r="AE10" s="499"/>
      <c r="AF10" s="405"/>
      <c r="AG10" s="406"/>
      <c r="AH10" s="162" t="s">
        <v>31</v>
      </c>
      <c r="AI10" s="192"/>
      <c r="AJ10" s="163" t="s">
        <v>86</v>
      </c>
      <c r="AK10" s="192"/>
      <c r="AL10" s="192"/>
      <c r="AM10" s="195"/>
      <c r="AO10" s="599"/>
      <c r="AP10" s="600"/>
      <c r="AQ10" s="600"/>
      <c r="AR10" s="600"/>
      <c r="AS10" s="600"/>
      <c r="AT10" s="600"/>
      <c r="AU10" s="600"/>
      <c r="AV10" s="600"/>
      <c r="AW10" s="600"/>
      <c r="AX10" s="600"/>
      <c r="AY10" s="601"/>
      <c r="BB10" s="188"/>
      <c r="BC10" s="188"/>
      <c r="BD10" s="188"/>
      <c r="BE10" s="188"/>
      <c r="BF10" s="188"/>
      <c r="BG10" s="188"/>
      <c r="BH10" s="188"/>
      <c r="BI10" s="188"/>
      <c r="BJ10" s="188"/>
    </row>
    <row r="11" spans="2:71" s="189" customFormat="1" ht="9.9499999999999993" customHeight="1" thickTop="1" x14ac:dyDescent="0.15">
      <c r="Q11" s="208"/>
      <c r="R11" s="208"/>
      <c r="S11" s="12"/>
      <c r="T11" s="12"/>
      <c r="U11" s="12"/>
      <c r="V11" s="12"/>
      <c r="W11" s="12"/>
      <c r="X11" s="12"/>
      <c r="Y11" s="12"/>
      <c r="Z11" s="12"/>
      <c r="AA11" s="12"/>
      <c r="AB11" s="12"/>
      <c r="AC11" s="208"/>
      <c r="AD11" s="208"/>
      <c r="AE11" s="208"/>
      <c r="AF11" s="208"/>
      <c r="AG11" s="208"/>
      <c r="AH11" s="208"/>
      <c r="AI11" s="208"/>
      <c r="AJ11" s="208"/>
      <c r="AK11" s="208"/>
      <c r="AL11" s="47"/>
      <c r="AM11" s="208"/>
      <c r="AN11" s="208"/>
      <c r="AO11" s="209"/>
      <c r="AP11" s="208"/>
      <c r="AQ11" s="208"/>
      <c r="AR11" s="208"/>
      <c r="AZ11" s="35"/>
      <c r="BC11" s="41"/>
      <c r="BD11" s="41"/>
      <c r="BE11" s="41"/>
      <c r="BF11" s="188"/>
      <c r="BG11" s="188"/>
      <c r="BH11" s="188"/>
      <c r="BI11" s="188"/>
      <c r="BJ11" s="188"/>
      <c r="BK11" s="188"/>
      <c r="BL11" s="188"/>
      <c r="BM11" s="188"/>
      <c r="BN11" s="188"/>
      <c r="BO11" s="188"/>
    </row>
    <row r="12" spans="2:71" s="189" customFormat="1" ht="20.100000000000001" customHeight="1" x14ac:dyDescent="0.15">
      <c r="G12" s="59" t="s">
        <v>39</v>
      </c>
      <c r="BD12" s="35"/>
      <c r="BE12" s="41"/>
      <c r="BF12" s="41"/>
      <c r="BG12" s="41"/>
      <c r="BH12" s="41"/>
      <c r="BI12" s="41"/>
      <c r="BJ12" s="188"/>
      <c r="BK12" s="188"/>
      <c r="BL12" s="188"/>
      <c r="BM12" s="188"/>
      <c r="BN12" s="188"/>
      <c r="BO12" s="188"/>
      <c r="BP12" s="188"/>
      <c r="BQ12" s="188"/>
      <c r="BR12" s="188"/>
      <c r="BS12" s="188"/>
    </row>
    <row r="13" spans="2:71" s="189" customFormat="1" ht="9.9499999999999993" customHeight="1" thickBot="1" x14ac:dyDescent="0.2">
      <c r="B13" s="463" t="s">
        <v>53</v>
      </c>
      <c r="C13" s="464"/>
      <c r="E13" s="2"/>
      <c r="F13" s="2"/>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row>
    <row r="14" spans="2:71" s="189" customFormat="1" ht="30" customHeight="1" thickTop="1" x14ac:dyDescent="0.15">
      <c r="B14" s="470" t="s">
        <v>94</v>
      </c>
      <c r="C14" s="471"/>
      <c r="E14" s="7"/>
      <c r="F14" s="7"/>
      <c r="G14" s="444" t="s">
        <v>33</v>
      </c>
      <c r="H14" s="445"/>
      <c r="I14" s="382" t="s">
        <v>34</v>
      </c>
      <c r="J14" s="375"/>
      <c r="K14" s="475" t="s">
        <v>37</v>
      </c>
      <c r="L14" s="476"/>
      <c r="M14" s="64"/>
      <c r="N14" s="63"/>
      <c r="O14" s="63"/>
      <c r="P14" s="63"/>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63"/>
      <c r="AS14" s="63"/>
      <c r="AT14" s="63"/>
      <c r="AU14" s="63"/>
      <c r="AV14" s="63"/>
      <c r="AW14" s="63"/>
      <c r="AX14" s="63"/>
      <c r="AY14" s="63"/>
      <c r="AZ14" s="67"/>
    </row>
    <row r="15" spans="2:71" s="189" customFormat="1" ht="30" customHeight="1" thickBot="1" x14ac:dyDescent="0.2">
      <c r="E15" s="208"/>
      <c r="F15" s="208"/>
      <c r="G15" s="446"/>
      <c r="H15" s="447"/>
      <c r="I15" s="384"/>
      <c r="J15" s="379"/>
      <c r="K15" s="421" t="s">
        <v>38</v>
      </c>
      <c r="L15" s="420"/>
      <c r="M15" s="132"/>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c r="AQ15" s="65"/>
      <c r="AR15" s="65"/>
      <c r="AS15" s="65"/>
      <c r="AT15" s="65"/>
      <c r="AU15" s="65"/>
      <c r="AV15" s="65"/>
      <c r="AW15" s="65"/>
      <c r="AX15" s="65"/>
      <c r="AY15" s="65"/>
      <c r="AZ15" s="66"/>
      <c r="BC15" s="407"/>
      <c r="BD15" s="407"/>
      <c r="BE15" s="407"/>
      <c r="BF15" s="407"/>
      <c r="BG15" s="407"/>
      <c r="BH15" s="407"/>
      <c r="BI15" s="407"/>
      <c r="BJ15" s="407"/>
      <c r="BK15" s="407"/>
      <c r="BL15" s="407"/>
      <c r="BM15" s="407"/>
      <c r="BN15" s="407"/>
      <c r="BO15" s="407"/>
      <c r="BP15" s="407"/>
      <c r="BQ15" s="407"/>
      <c r="BR15" s="407"/>
    </row>
    <row r="16" spans="2:71" s="189" customFormat="1" ht="30" customHeight="1" thickTop="1" thickBot="1" x14ac:dyDescent="0.2">
      <c r="E16" s="208"/>
      <c r="F16" s="208"/>
      <c r="G16" s="374" t="s">
        <v>35</v>
      </c>
      <c r="H16" s="375"/>
      <c r="I16" s="382" t="s">
        <v>34</v>
      </c>
      <c r="J16" s="375"/>
      <c r="K16" s="496" t="s">
        <v>37</v>
      </c>
      <c r="L16" s="497"/>
      <c r="M16" s="500"/>
      <c r="N16" s="441"/>
      <c r="O16" s="441"/>
      <c r="P16" s="441"/>
      <c r="Q16" s="441"/>
      <c r="R16" s="441"/>
      <c r="S16" s="441"/>
      <c r="T16" s="441"/>
      <c r="U16" s="441"/>
      <c r="V16" s="441"/>
      <c r="W16" s="441"/>
      <c r="X16" s="441"/>
      <c r="Y16" s="441"/>
      <c r="Z16" s="441"/>
      <c r="AA16" s="441"/>
      <c r="AB16" s="441"/>
      <c r="AC16" s="441"/>
      <c r="AD16" s="441"/>
      <c r="AE16" s="441"/>
      <c r="AF16" s="441"/>
      <c r="AG16" s="381"/>
      <c r="AH16" s="381"/>
      <c r="AI16" s="381"/>
      <c r="AJ16" s="381"/>
      <c r="AK16" s="381"/>
      <c r="AL16" s="381"/>
      <c r="AM16" s="381"/>
      <c r="AN16" s="381"/>
      <c r="AO16" s="381"/>
      <c r="AP16" s="381"/>
      <c r="AQ16" s="381"/>
      <c r="AR16" s="381"/>
      <c r="AS16" s="381"/>
      <c r="AT16" s="381"/>
      <c r="AU16" s="381"/>
      <c r="AV16" s="381"/>
      <c r="AW16" s="381"/>
      <c r="AX16" s="381"/>
      <c r="AY16" s="381"/>
      <c r="AZ16" s="457"/>
    </row>
    <row r="17" spans="2:70" s="189" customFormat="1" ht="30" customHeight="1" thickTop="1" thickBot="1" x14ac:dyDescent="0.2">
      <c r="E17" s="208"/>
      <c r="F17" s="208"/>
      <c r="G17" s="376"/>
      <c r="H17" s="377"/>
      <c r="I17" s="383"/>
      <c r="J17" s="377"/>
      <c r="K17" s="498"/>
      <c r="L17" s="499"/>
      <c r="M17" s="460"/>
      <c r="N17" s="454"/>
      <c r="O17" s="454"/>
      <c r="P17" s="454"/>
      <c r="Q17" s="454"/>
      <c r="R17" s="454"/>
      <c r="S17" s="454"/>
      <c r="T17" s="454"/>
      <c r="U17" s="454"/>
      <c r="V17" s="454"/>
      <c r="W17" s="454"/>
      <c r="X17" s="454"/>
      <c r="Y17" s="454"/>
      <c r="Z17" s="454"/>
      <c r="AA17" s="454"/>
      <c r="AB17" s="454"/>
      <c r="AC17" s="454"/>
      <c r="AD17" s="454"/>
      <c r="AE17" s="454"/>
      <c r="AF17" s="527"/>
      <c r="AG17" s="529" t="s">
        <v>44</v>
      </c>
      <c r="AH17" s="530"/>
      <c r="AI17" s="530"/>
      <c r="AJ17" s="530"/>
      <c r="AK17" s="530"/>
      <c r="AL17" s="530"/>
      <c r="AM17" s="530"/>
      <c r="AN17" s="530"/>
      <c r="AO17" s="458"/>
      <c r="AP17" s="458"/>
      <c r="AQ17" s="458"/>
      <c r="AR17" s="458"/>
      <c r="AS17" s="458"/>
      <c r="AT17" s="458"/>
      <c r="AU17" s="458"/>
      <c r="AV17" s="458"/>
      <c r="AW17" s="458"/>
      <c r="AX17" s="458"/>
      <c r="AY17" s="458"/>
      <c r="AZ17" s="458"/>
    </row>
    <row r="18" spans="2:70" s="189" customFormat="1" ht="30" customHeight="1" thickTop="1" thickBot="1" x14ac:dyDescent="0.2">
      <c r="E18" s="208"/>
      <c r="F18" s="208"/>
      <c r="G18" s="378"/>
      <c r="H18" s="379"/>
      <c r="I18" s="384"/>
      <c r="J18" s="379"/>
      <c r="K18" s="421" t="s">
        <v>38</v>
      </c>
      <c r="L18" s="420"/>
      <c r="M18" s="399"/>
      <c r="N18" s="400"/>
      <c r="O18" s="400"/>
      <c r="P18" s="400"/>
      <c r="Q18" s="400"/>
      <c r="R18" s="400"/>
      <c r="S18" s="400"/>
      <c r="T18" s="400"/>
      <c r="U18" s="400"/>
      <c r="V18" s="400"/>
      <c r="W18" s="400"/>
      <c r="X18" s="400"/>
      <c r="Y18" s="400"/>
      <c r="Z18" s="400"/>
      <c r="AA18" s="400"/>
      <c r="AB18" s="400"/>
      <c r="AC18" s="400"/>
      <c r="AD18" s="400"/>
      <c r="AE18" s="400"/>
      <c r="AF18" s="400"/>
      <c r="AG18" s="380"/>
      <c r="AH18" s="380"/>
      <c r="AI18" s="380"/>
      <c r="AJ18" s="380"/>
      <c r="AK18" s="380"/>
      <c r="AL18" s="380"/>
      <c r="AM18" s="380"/>
      <c r="AN18" s="380"/>
      <c r="AO18" s="380"/>
      <c r="AP18" s="380"/>
      <c r="AQ18" s="380"/>
      <c r="AR18" s="380"/>
      <c r="AS18" s="380"/>
      <c r="AT18" s="380"/>
      <c r="AU18" s="380"/>
      <c r="AV18" s="380"/>
      <c r="AW18" s="380"/>
      <c r="AX18" s="380"/>
      <c r="AY18" s="380"/>
      <c r="AZ18" s="418"/>
      <c r="BC18" s="407"/>
      <c r="BD18" s="407"/>
      <c r="BE18" s="407"/>
      <c r="BF18" s="407"/>
      <c r="BG18" s="407"/>
      <c r="BH18" s="407"/>
      <c r="BI18" s="407"/>
      <c r="BJ18" s="407"/>
      <c r="BK18" s="407"/>
      <c r="BL18" s="407"/>
      <c r="BM18" s="407"/>
      <c r="BN18" s="407"/>
      <c r="BO18" s="407"/>
      <c r="BP18" s="407"/>
      <c r="BQ18" s="407"/>
      <c r="BR18" s="407"/>
    </row>
    <row r="19" spans="2:70" s="189" customFormat="1" ht="9.9499999999999993" customHeight="1" thickTop="1" thickBot="1" x14ac:dyDescent="0.2">
      <c r="E19" s="208"/>
      <c r="F19" s="208"/>
      <c r="G19" s="43"/>
      <c r="H19" s="43"/>
      <c r="I19" s="43"/>
      <c r="J19" s="43"/>
      <c r="K19" s="208"/>
      <c r="L19" s="208"/>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row>
    <row r="20" spans="2:70" s="189" customFormat="1" ht="15" customHeight="1" thickTop="1" x14ac:dyDescent="0.15">
      <c r="E20" s="208"/>
      <c r="F20" s="208"/>
      <c r="G20" s="43"/>
      <c r="H20" s="43"/>
      <c r="I20" s="43"/>
      <c r="J20" s="46"/>
      <c r="K20" s="204"/>
      <c r="L20" s="204"/>
      <c r="M20" s="44"/>
      <c r="N20" s="44"/>
      <c r="O20" s="44"/>
      <c r="P20" s="44"/>
      <c r="Q20" s="44"/>
      <c r="R20" s="44"/>
      <c r="S20" s="44"/>
      <c r="T20" s="44"/>
      <c r="U20" s="44"/>
      <c r="V20" s="44"/>
      <c r="W20" s="44"/>
      <c r="X20" s="44"/>
      <c r="Y20" s="45"/>
      <c r="Z20" s="45"/>
      <c r="AA20" s="44"/>
      <c r="AB20" s="44"/>
      <c r="AC20" s="44"/>
      <c r="AD20" s="44"/>
      <c r="AE20" s="44"/>
      <c r="AF20" s="44"/>
      <c r="AG20" s="44"/>
      <c r="AH20" s="44"/>
      <c r="AI20" s="44"/>
      <c r="AJ20" s="44"/>
      <c r="AK20" s="44"/>
      <c r="AL20" s="44"/>
      <c r="AM20" s="44"/>
      <c r="AN20" s="44"/>
      <c r="AO20" s="44"/>
      <c r="AP20" s="423" t="s">
        <v>100</v>
      </c>
      <c r="AQ20" s="424"/>
      <c r="AR20" s="424"/>
      <c r="AS20" s="424"/>
      <c r="AT20" s="424"/>
      <c r="AU20" s="424"/>
      <c r="AV20" s="424"/>
      <c r="AW20" s="424"/>
      <c r="AX20" s="424"/>
      <c r="AY20" s="425"/>
      <c r="AZ20" s="44"/>
    </row>
    <row r="21" spans="2:70" s="189" customFormat="1" ht="20.100000000000001" customHeight="1" x14ac:dyDescent="0.15">
      <c r="E21" s="208"/>
      <c r="F21" s="208"/>
      <c r="G21" s="60" t="s">
        <v>40</v>
      </c>
      <c r="H21" s="43"/>
      <c r="I21" s="43"/>
      <c r="J21" s="46"/>
      <c r="K21" s="204"/>
      <c r="L21" s="204"/>
      <c r="M21" s="44"/>
      <c r="N21" s="44"/>
      <c r="O21" s="44"/>
      <c r="P21" s="44"/>
      <c r="Q21" s="44"/>
      <c r="R21" s="44"/>
      <c r="S21" s="44"/>
      <c r="T21" s="44"/>
      <c r="U21" s="44"/>
      <c r="V21" s="44"/>
      <c r="W21" s="44"/>
      <c r="X21" s="44"/>
      <c r="Y21" s="45"/>
      <c r="Z21" s="45"/>
      <c r="AA21" s="44"/>
      <c r="AB21" s="44"/>
      <c r="AC21" s="44"/>
      <c r="AD21" s="44"/>
      <c r="AE21" s="44"/>
      <c r="AF21" s="44"/>
      <c r="AG21" s="44"/>
      <c r="AH21" s="44"/>
      <c r="AI21" s="44"/>
      <c r="AJ21" s="44"/>
      <c r="AK21" s="44"/>
      <c r="AL21" s="44"/>
      <c r="AM21" s="44"/>
      <c r="AN21" s="44"/>
      <c r="AO21" s="44"/>
      <c r="AP21" s="426"/>
      <c r="AQ21" s="427"/>
      <c r="AR21" s="427"/>
      <c r="AS21" s="427"/>
      <c r="AT21" s="427"/>
      <c r="AU21" s="427"/>
      <c r="AV21" s="427"/>
      <c r="AW21" s="427"/>
      <c r="AX21" s="427"/>
      <c r="AY21" s="428"/>
      <c r="AZ21" s="44"/>
    </row>
    <row r="22" spans="2:70" s="189" customFormat="1" ht="9.9499999999999993" customHeight="1" thickBot="1" x14ac:dyDescent="0.2">
      <c r="B22" s="463" t="s">
        <v>53</v>
      </c>
      <c r="C22" s="464"/>
      <c r="E22" s="208"/>
      <c r="F22" s="208"/>
      <c r="G22" s="48"/>
      <c r="H22" s="43"/>
      <c r="I22" s="43"/>
      <c r="J22" s="46"/>
      <c r="K22" s="204"/>
      <c r="L22" s="204"/>
      <c r="M22" s="44"/>
      <c r="N22" s="44"/>
      <c r="O22" s="44"/>
      <c r="P22" s="44"/>
      <c r="Q22" s="44"/>
      <c r="R22" s="44"/>
      <c r="S22" s="44"/>
      <c r="T22" s="44"/>
      <c r="U22" s="44"/>
      <c r="V22" s="44"/>
      <c r="W22" s="44"/>
      <c r="X22" s="44"/>
      <c r="Y22" s="45"/>
      <c r="Z22" s="45"/>
      <c r="AA22" s="44"/>
      <c r="AB22" s="44"/>
      <c r="AC22" s="44"/>
      <c r="AD22" s="44"/>
      <c r="AE22" s="44"/>
      <c r="AF22" s="44"/>
      <c r="AG22" s="44"/>
      <c r="AH22" s="44"/>
      <c r="AI22" s="44"/>
      <c r="AJ22" s="44"/>
      <c r="AK22" s="44"/>
      <c r="AL22" s="44"/>
      <c r="AM22" s="44"/>
      <c r="AN22" s="44"/>
      <c r="AO22" s="44"/>
      <c r="AP22" s="426"/>
      <c r="AQ22" s="427"/>
      <c r="AR22" s="427"/>
      <c r="AS22" s="427"/>
      <c r="AT22" s="427"/>
      <c r="AU22" s="427"/>
      <c r="AV22" s="427"/>
      <c r="AW22" s="427"/>
      <c r="AX22" s="427"/>
      <c r="AY22" s="428"/>
      <c r="AZ22" s="44"/>
    </row>
    <row r="23" spans="2:70" s="189" customFormat="1" ht="30" customHeight="1" thickTop="1" x14ac:dyDescent="0.15">
      <c r="B23" s="470" t="s">
        <v>95</v>
      </c>
      <c r="C23" s="471"/>
      <c r="E23" s="208"/>
      <c r="F23" s="208"/>
      <c r="G23" s="531" t="s">
        <v>35</v>
      </c>
      <c r="H23" s="532"/>
      <c r="I23" s="532"/>
      <c r="J23" s="532"/>
      <c r="K23" s="532"/>
      <c r="L23" s="497"/>
      <c r="M23" s="509"/>
      <c r="N23" s="510"/>
      <c r="O23" s="510"/>
      <c r="P23" s="510"/>
      <c r="Q23" s="510"/>
      <c r="R23" s="510"/>
      <c r="S23" s="510"/>
      <c r="T23" s="510"/>
      <c r="U23" s="510"/>
      <c r="V23" s="510"/>
      <c r="W23" s="510"/>
      <c r="X23" s="510"/>
      <c r="Y23" s="510"/>
      <c r="Z23" s="510"/>
      <c r="AA23" s="510"/>
      <c r="AB23" s="510"/>
      <c r="AC23" s="510"/>
      <c r="AD23" s="510"/>
      <c r="AE23" s="510"/>
      <c r="AF23" s="510"/>
      <c r="AG23" s="510"/>
      <c r="AH23" s="510"/>
      <c r="AI23" s="510"/>
      <c r="AJ23" s="510"/>
      <c r="AK23" s="510"/>
      <c r="AL23" s="510"/>
      <c r="AM23" s="510"/>
      <c r="AN23" s="511"/>
      <c r="AO23" s="102"/>
      <c r="AP23" s="426"/>
      <c r="AQ23" s="427"/>
      <c r="AR23" s="427"/>
      <c r="AS23" s="427"/>
      <c r="AT23" s="427"/>
      <c r="AU23" s="427"/>
      <c r="AV23" s="427"/>
      <c r="AW23" s="427"/>
      <c r="AX23" s="427"/>
      <c r="AY23" s="428"/>
      <c r="AZ23" s="102"/>
    </row>
    <row r="24" spans="2:70" s="189" customFormat="1" ht="30" customHeight="1" x14ac:dyDescent="0.15">
      <c r="E24" s="208"/>
      <c r="F24" s="208"/>
      <c r="G24" s="533"/>
      <c r="H24" s="534"/>
      <c r="I24" s="534"/>
      <c r="J24" s="534"/>
      <c r="K24" s="534"/>
      <c r="L24" s="499"/>
      <c r="M24" s="512"/>
      <c r="N24" s="513"/>
      <c r="O24" s="513"/>
      <c r="P24" s="513"/>
      <c r="Q24" s="513"/>
      <c r="R24" s="513"/>
      <c r="S24" s="513"/>
      <c r="T24" s="513"/>
      <c r="U24" s="513"/>
      <c r="V24" s="513"/>
      <c r="W24" s="513"/>
      <c r="X24" s="513"/>
      <c r="Y24" s="513"/>
      <c r="Z24" s="513"/>
      <c r="AA24" s="513"/>
      <c r="AB24" s="513"/>
      <c r="AC24" s="513"/>
      <c r="AD24" s="513"/>
      <c r="AE24" s="513"/>
      <c r="AF24" s="513"/>
      <c r="AG24" s="513"/>
      <c r="AH24" s="513"/>
      <c r="AI24" s="513"/>
      <c r="AJ24" s="513"/>
      <c r="AK24" s="513"/>
      <c r="AL24" s="513"/>
      <c r="AM24" s="513"/>
      <c r="AN24" s="514"/>
      <c r="AO24" s="102"/>
      <c r="AP24" s="426"/>
      <c r="AQ24" s="427"/>
      <c r="AR24" s="427"/>
      <c r="AS24" s="427"/>
      <c r="AT24" s="427"/>
      <c r="AU24" s="427"/>
      <c r="AV24" s="427"/>
      <c r="AW24" s="427"/>
      <c r="AX24" s="427"/>
      <c r="AY24" s="428"/>
      <c r="AZ24" s="102"/>
    </row>
    <row r="25" spans="2:70" s="189" customFormat="1" ht="30" customHeight="1" thickBot="1" x14ac:dyDescent="0.2">
      <c r="E25" s="208"/>
      <c r="F25" s="208"/>
      <c r="G25" s="419" t="s">
        <v>43</v>
      </c>
      <c r="H25" s="422"/>
      <c r="I25" s="422"/>
      <c r="J25" s="422"/>
      <c r="K25" s="422"/>
      <c r="L25" s="420"/>
      <c r="M25" s="99"/>
      <c r="N25" s="100"/>
      <c r="O25" s="100"/>
      <c r="P25" s="100"/>
      <c r="Q25" s="100"/>
      <c r="R25" s="100"/>
      <c r="S25" s="100"/>
      <c r="T25" s="100"/>
      <c r="U25" s="100"/>
      <c r="V25" s="100"/>
      <c r="W25" s="100"/>
      <c r="X25" s="100"/>
      <c r="Y25" s="100"/>
      <c r="Z25" s="100"/>
      <c r="AA25" s="100"/>
      <c r="AB25" s="100"/>
      <c r="AC25" s="100"/>
      <c r="AD25" s="100"/>
      <c r="AE25" s="100"/>
      <c r="AF25" s="100"/>
      <c r="AG25" s="100"/>
      <c r="AH25" s="100"/>
      <c r="AI25" s="100"/>
      <c r="AJ25" s="100"/>
      <c r="AK25" s="100"/>
      <c r="AL25" s="100"/>
      <c r="AM25" s="100"/>
      <c r="AN25" s="101"/>
      <c r="AO25" s="45" t="str">
        <f>MID(ASC(PHONETIC(代表者フリガナ)),29,1)</f>
        <v/>
      </c>
      <c r="AP25" s="429" t="s">
        <v>101</v>
      </c>
      <c r="AQ25" s="427"/>
      <c r="AR25" s="427"/>
      <c r="AS25" s="427"/>
      <c r="AT25" s="427"/>
      <c r="AU25" s="427"/>
      <c r="AV25" s="427"/>
      <c r="AW25" s="427"/>
      <c r="AX25" s="427"/>
      <c r="AY25" s="428"/>
      <c r="AZ25" s="45" t="str">
        <f>MID(ASC(PHONETIC(代表者フリガナ)),40,1)</f>
        <v/>
      </c>
      <c r="BC25" s="407"/>
      <c r="BD25" s="407"/>
      <c r="BE25" s="407"/>
      <c r="BF25" s="407"/>
      <c r="BG25" s="407"/>
      <c r="BH25" s="407"/>
      <c r="BI25" s="407"/>
      <c r="BJ25" s="407"/>
      <c r="BK25" s="407"/>
      <c r="BL25" s="407"/>
      <c r="BM25" s="407"/>
      <c r="BN25" s="407"/>
      <c r="BO25" s="407"/>
      <c r="BP25" s="407"/>
      <c r="BQ25" s="407"/>
      <c r="BR25" s="407"/>
    </row>
    <row r="26" spans="2:70" s="189" customFormat="1" ht="15" customHeight="1" thickTop="1" x14ac:dyDescent="0.15">
      <c r="E26" s="208"/>
      <c r="F26" s="208"/>
      <c r="G26" s="208"/>
      <c r="H26" s="208"/>
      <c r="I26" s="208"/>
      <c r="J26" s="208"/>
      <c r="K26" s="208"/>
      <c r="L26" s="208"/>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26"/>
      <c r="AQ26" s="427"/>
      <c r="AR26" s="427"/>
      <c r="AS26" s="427"/>
      <c r="AT26" s="427"/>
      <c r="AU26" s="427"/>
      <c r="AV26" s="427"/>
      <c r="AW26" s="427"/>
      <c r="AX26" s="427"/>
      <c r="AY26" s="428"/>
      <c r="AZ26" s="45"/>
    </row>
    <row r="27" spans="2:70" s="189" customFormat="1" ht="30" customHeight="1" x14ac:dyDescent="0.15">
      <c r="E27" s="208"/>
      <c r="F27" s="208"/>
      <c r="G27" s="208"/>
      <c r="H27" s="208"/>
      <c r="I27" s="208"/>
      <c r="J27" s="208"/>
      <c r="K27" s="208"/>
      <c r="L27" s="208"/>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26"/>
      <c r="AQ27" s="427"/>
      <c r="AR27" s="427"/>
      <c r="AS27" s="427"/>
      <c r="AT27" s="427"/>
      <c r="AU27" s="427"/>
      <c r="AV27" s="427"/>
      <c r="AW27" s="427"/>
      <c r="AX27" s="427"/>
      <c r="AY27" s="428"/>
      <c r="AZ27" s="45"/>
    </row>
    <row r="28" spans="2:70" s="189" customFormat="1" ht="20.100000000000001" customHeight="1" x14ac:dyDescent="0.15">
      <c r="E28" s="208"/>
      <c r="F28" s="208"/>
      <c r="G28" s="60" t="s">
        <v>45</v>
      </c>
      <c r="H28" s="43"/>
      <c r="I28" s="43"/>
      <c r="J28" s="46"/>
      <c r="K28" s="204"/>
      <c r="L28" s="204"/>
      <c r="M28" s="44"/>
      <c r="N28" s="44"/>
      <c r="O28" s="44"/>
      <c r="P28" s="44"/>
      <c r="Q28" s="44"/>
      <c r="R28" s="44"/>
      <c r="S28" s="44"/>
      <c r="T28" s="44"/>
      <c r="U28" s="44"/>
      <c r="V28" s="44"/>
      <c r="W28" s="44"/>
      <c r="X28" s="44"/>
      <c r="Y28" s="45"/>
      <c r="Z28" s="45"/>
      <c r="AA28" s="44"/>
      <c r="AB28" s="44"/>
      <c r="AC28" s="44"/>
      <c r="AD28" s="44"/>
      <c r="AE28" s="44"/>
      <c r="AF28" s="44"/>
      <c r="AG28" s="44"/>
      <c r="AH28" s="44"/>
      <c r="AI28" s="44"/>
      <c r="AJ28" s="44"/>
      <c r="AK28" s="44"/>
      <c r="AL28" s="44"/>
      <c r="AM28" s="44"/>
      <c r="AN28" s="44"/>
      <c r="AO28" s="44"/>
      <c r="AP28" s="426"/>
      <c r="AQ28" s="427"/>
      <c r="AR28" s="427"/>
      <c r="AS28" s="427"/>
      <c r="AT28" s="427"/>
      <c r="AU28" s="427"/>
      <c r="AV28" s="427"/>
      <c r="AW28" s="427"/>
      <c r="AX28" s="427"/>
      <c r="AY28" s="428"/>
      <c r="AZ28" s="44"/>
    </row>
    <row r="29" spans="2:70" s="189" customFormat="1" ht="9.9499999999999993" customHeight="1" thickBot="1" x14ac:dyDescent="0.2">
      <c r="B29" s="463" t="s">
        <v>53</v>
      </c>
      <c r="C29" s="464"/>
      <c r="E29" s="208"/>
      <c r="F29" s="208"/>
      <c r="G29" s="43"/>
      <c r="H29" s="43"/>
      <c r="I29" s="43"/>
      <c r="J29" s="46"/>
      <c r="K29" s="204"/>
      <c r="L29" s="204"/>
      <c r="M29" s="44"/>
      <c r="N29" s="44"/>
      <c r="O29" s="44"/>
      <c r="P29" s="44"/>
      <c r="Q29" s="44"/>
      <c r="R29" s="44"/>
      <c r="S29" s="44"/>
      <c r="T29" s="44"/>
      <c r="U29" s="44"/>
      <c r="V29" s="44"/>
      <c r="W29" s="44"/>
      <c r="X29" s="44"/>
      <c r="Y29" s="45"/>
      <c r="Z29" s="45"/>
      <c r="AA29" s="44"/>
      <c r="AB29" s="44"/>
      <c r="AC29" s="44"/>
      <c r="AD29" s="44"/>
      <c r="AE29" s="44"/>
      <c r="AF29" s="44"/>
      <c r="AG29" s="44"/>
      <c r="AH29" s="44"/>
      <c r="AI29" s="44"/>
      <c r="AJ29" s="44"/>
      <c r="AK29" s="44"/>
      <c r="AL29" s="44"/>
      <c r="AM29" s="44"/>
      <c r="AN29" s="44"/>
      <c r="AO29" s="44"/>
      <c r="AP29" s="430"/>
      <c r="AQ29" s="431"/>
      <c r="AR29" s="431"/>
      <c r="AS29" s="431"/>
      <c r="AT29" s="431"/>
      <c r="AU29" s="431"/>
      <c r="AV29" s="431"/>
      <c r="AW29" s="431"/>
      <c r="AX29" s="431"/>
      <c r="AY29" s="432"/>
      <c r="AZ29" s="44"/>
    </row>
    <row r="30" spans="2:70" s="189" customFormat="1" ht="30" customHeight="1" thickTop="1" thickBot="1" x14ac:dyDescent="0.2">
      <c r="B30" s="470" t="s">
        <v>96</v>
      </c>
      <c r="C30" s="471"/>
      <c r="E30" s="7"/>
      <c r="F30" s="7"/>
      <c r="G30" s="489" t="s">
        <v>51</v>
      </c>
      <c r="H30" s="490"/>
      <c r="I30" s="490"/>
      <c r="J30" s="490"/>
      <c r="K30" s="490"/>
      <c r="L30" s="491"/>
      <c r="M30" s="135"/>
      <c r="N30" s="136"/>
      <c r="O30" s="136"/>
      <c r="P30" s="136" t="s">
        <v>2</v>
      </c>
      <c r="Q30" s="136"/>
      <c r="R30" s="136"/>
      <c r="S30" s="136"/>
      <c r="T30" s="137"/>
      <c r="U30" s="419" t="s">
        <v>53</v>
      </c>
      <c r="V30" s="420"/>
      <c r="W30" s="436" t="s">
        <v>70</v>
      </c>
      <c r="X30" s="437"/>
      <c r="Y30" s="437"/>
      <c r="Z30" s="437"/>
      <c r="AA30" s="437"/>
      <c r="AB30" s="437"/>
      <c r="AC30" s="437"/>
      <c r="AD30" s="437"/>
      <c r="AE30" s="438"/>
      <c r="AF30" s="421" t="s">
        <v>71</v>
      </c>
      <c r="AG30" s="422"/>
      <c r="AH30" s="422"/>
      <c r="AI30" s="420"/>
      <c r="AJ30" s="190"/>
      <c r="AK30" s="183"/>
      <c r="AL30" s="183"/>
      <c r="AM30" s="183"/>
      <c r="AN30" s="184"/>
      <c r="AO30" s="80"/>
      <c r="AP30" s="208"/>
    </row>
    <row r="31" spans="2:70" s="189" customFormat="1" ht="30" customHeight="1" thickTop="1" x14ac:dyDescent="0.15">
      <c r="E31" s="208"/>
      <c r="F31" s="208"/>
      <c r="G31" s="483" t="s">
        <v>47</v>
      </c>
      <c r="H31" s="484"/>
      <c r="I31" s="484"/>
      <c r="J31" s="484"/>
      <c r="K31" s="484"/>
      <c r="L31" s="484"/>
      <c r="M31" s="416"/>
      <c r="N31" s="417"/>
      <c r="O31" s="417"/>
      <c r="P31" s="417"/>
      <c r="Q31" s="417"/>
      <c r="R31" s="417"/>
      <c r="S31" s="417"/>
      <c r="T31" s="528" t="str">
        <f>IF(ISBLANK(都道府県),"都道"&amp;CHAR(10)&amp;"府県","")</f>
        <v>都道
府県</v>
      </c>
      <c r="U31" s="528"/>
      <c r="V31" s="414"/>
      <c r="W31" s="414"/>
      <c r="X31" s="414"/>
      <c r="Y31" s="414"/>
      <c r="Z31" s="414"/>
      <c r="AA31" s="414"/>
      <c r="AB31" s="414"/>
      <c r="AC31" s="414"/>
      <c r="AD31" s="414"/>
      <c r="AE31" s="414"/>
      <c r="AF31" s="414"/>
      <c r="AG31" s="414"/>
      <c r="AH31" s="414"/>
      <c r="AI31" s="414"/>
      <c r="AJ31" s="414"/>
      <c r="AK31" s="414"/>
      <c r="AL31" s="414"/>
      <c r="AM31" s="414"/>
      <c r="AN31" s="414"/>
      <c r="AO31" s="414"/>
      <c r="AP31" s="414"/>
      <c r="AQ31" s="414"/>
      <c r="AR31" s="414"/>
      <c r="AS31" s="414"/>
      <c r="AT31" s="414"/>
      <c r="AU31" s="414"/>
      <c r="AV31" s="414"/>
      <c r="AW31" s="414"/>
      <c r="AX31" s="414"/>
      <c r="AY31" s="414"/>
      <c r="AZ31" s="415"/>
      <c r="BC31" s="6"/>
      <c r="BD31" s="12"/>
      <c r="BE31" s="12"/>
      <c r="BF31" s="12"/>
      <c r="BG31" s="12"/>
      <c r="BH31" s="12"/>
      <c r="BI31" s="12"/>
      <c r="BJ31" s="12"/>
      <c r="BK31" s="12"/>
      <c r="BL31" s="12"/>
      <c r="BM31" s="12"/>
      <c r="BN31" s="12"/>
      <c r="BO31" s="12"/>
      <c r="BP31" s="10"/>
      <c r="BQ31" s="10"/>
    </row>
    <row r="32" spans="2:70" s="189" customFormat="1" ht="30" customHeight="1" x14ac:dyDescent="0.15">
      <c r="E32" s="208"/>
      <c r="F32" s="208"/>
      <c r="G32" s="485"/>
      <c r="H32" s="385"/>
      <c r="I32" s="385"/>
      <c r="J32" s="385"/>
      <c r="K32" s="385"/>
      <c r="L32" s="385"/>
      <c r="M32" s="433"/>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c r="AN32" s="434"/>
      <c r="AO32" s="434"/>
      <c r="AP32" s="434"/>
      <c r="AQ32" s="434"/>
      <c r="AR32" s="434"/>
      <c r="AS32" s="434"/>
      <c r="AT32" s="434"/>
      <c r="AU32" s="434"/>
      <c r="AV32" s="434"/>
      <c r="AW32" s="434"/>
      <c r="AX32" s="434"/>
      <c r="AY32" s="434"/>
      <c r="AZ32" s="435"/>
      <c r="BC32" s="204"/>
      <c r="BD32" s="12"/>
      <c r="BE32" s="12"/>
      <c r="BF32" s="12"/>
      <c r="BG32" s="12"/>
      <c r="BH32" s="12"/>
      <c r="BI32" s="12"/>
      <c r="BJ32" s="12"/>
      <c r="BK32" s="12"/>
      <c r="BL32" s="12"/>
      <c r="BM32" s="12"/>
      <c r="BN32" s="12"/>
      <c r="BO32" s="12"/>
      <c r="BP32" s="10"/>
      <c r="BQ32" s="10"/>
    </row>
    <row r="33" spans="1:77" s="189" customFormat="1" ht="30" customHeight="1" x14ac:dyDescent="0.15">
      <c r="E33" s="208"/>
      <c r="F33" s="208"/>
      <c r="G33" s="483" t="s">
        <v>1</v>
      </c>
      <c r="H33" s="484"/>
      <c r="I33" s="484"/>
      <c r="J33" s="484"/>
      <c r="K33" s="484"/>
      <c r="L33" s="492"/>
      <c r="M33" s="103"/>
      <c r="N33" s="104"/>
      <c r="O33" s="104"/>
      <c r="P33" s="104"/>
      <c r="Q33" s="104"/>
      <c r="R33" s="104"/>
      <c r="S33" s="104"/>
      <c r="T33" s="104"/>
      <c r="U33" s="104"/>
      <c r="V33" s="104"/>
      <c r="W33" s="104"/>
      <c r="X33" s="104"/>
      <c r="Y33" s="104"/>
      <c r="Z33" s="104"/>
      <c r="AA33" s="104"/>
      <c r="AB33" s="104"/>
      <c r="AC33" s="104"/>
      <c r="AD33" s="104"/>
      <c r="AE33" s="104"/>
      <c r="AF33" s="104"/>
      <c r="AG33" s="104"/>
      <c r="AH33" s="104"/>
      <c r="AI33" s="104"/>
      <c r="AJ33" s="104"/>
      <c r="AK33" s="104"/>
      <c r="AL33" s="104"/>
      <c r="AM33" s="104"/>
      <c r="AN33" s="104"/>
      <c r="AO33" s="104"/>
      <c r="AP33" s="104"/>
      <c r="AQ33" s="104"/>
      <c r="AR33" s="104"/>
      <c r="AS33" s="104"/>
      <c r="AT33" s="104"/>
      <c r="AU33" s="104"/>
      <c r="AV33" s="104"/>
      <c r="AW33" s="104"/>
      <c r="AX33" s="104"/>
      <c r="AY33" s="104"/>
      <c r="AZ33" s="105"/>
      <c r="BC33" s="407"/>
      <c r="BD33" s="407"/>
      <c r="BE33" s="407"/>
      <c r="BF33" s="407"/>
      <c r="BG33" s="407"/>
      <c r="BH33" s="407"/>
    </row>
    <row r="34" spans="1:77" s="189" customFormat="1" ht="30" customHeight="1" thickBot="1" x14ac:dyDescent="0.2">
      <c r="E34" s="208"/>
      <c r="F34" s="208"/>
      <c r="G34" s="485"/>
      <c r="H34" s="385"/>
      <c r="I34" s="385"/>
      <c r="J34" s="385"/>
      <c r="K34" s="385"/>
      <c r="L34" s="493"/>
      <c r="M34" s="103"/>
      <c r="N34" s="104"/>
      <c r="O34" s="104"/>
      <c r="P34" s="104"/>
      <c r="Q34" s="104"/>
      <c r="R34" s="104"/>
      <c r="S34" s="104"/>
      <c r="T34" s="104"/>
      <c r="U34" s="104"/>
      <c r="V34" s="104"/>
      <c r="W34" s="104"/>
      <c r="X34" s="104"/>
      <c r="Y34" s="104"/>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7"/>
    </row>
    <row r="35" spans="1:77" s="189" customFormat="1" ht="30" customHeight="1" thickTop="1" thickBot="1" x14ac:dyDescent="0.2">
      <c r="E35" s="208"/>
      <c r="F35" s="208"/>
      <c r="G35" s="486" t="s">
        <v>3</v>
      </c>
      <c r="H35" s="487"/>
      <c r="I35" s="487"/>
      <c r="J35" s="487"/>
      <c r="K35" s="487"/>
      <c r="L35" s="488"/>
      <c r="M35" s="132"/>
      <c r="N35" s="133"/>
      <c r="O35" s="133"/>
      <c r="P35" s="133"/>
      <c r="Q35" s="133"/>
      <c r="R35" s="133"/>
      <c r="S35" s="133"/>
      <c r="T35" s="133"/>
      <c r="U35" s="133"/>
      <c r="V35" s="133"/>
      <c r="W35" s="133"/>
      <c r="X35" s="133"/>
      <c r="Y35" s="134"/>
      <c r="Z35" s="55"/>
      <c r="AA35" s="588" t="s">
        <v>165</v>
      </c>
      <c r="AB35" s="588"/>
      <c r="AC35" s="588"/>
      <c r="AD35" s="588"/>
      <c r="AE35" s="588"/>
      <c r="AF35" s="588"/>
      <c r="AG35" s="588"/>
      <c r="AH35" s="588"/>
      <c r="AI35" s="588"/>
      <c r="AJ35" s="588"/>
      <c r="AK35" s="588"/>
      <c r="AL35" s="588"/>
      <c r="AM35" s="588"/>
      <c r="AN35" s="588"/>
      <c r="AO35" s="588"/>
      <c r="AP35" s="588"/>
      <c r="AQ35" s="588"/>
      <c r="AR35" s="588"/>
      <c r="AS35" s="588"/>
      <c r="AT35" s="588"/>
      <c r="AU35" s="588"/>
      <c r="AV35" s="588"/>
      <c r="AW35" s="588"/>
      <c r="AX35" s="588"/>
      <c r="AY35" s="588"/>
      <c r="AZ35" s="55"/>
      <c r="BC35" s="55"/>
      <c r="BD35" s="55"/>
      <c r="BE35" s="55"/>
      <c r="BF35" s="55"/>
      <c r="BG35" s="55"/>
      <c r="BH35" s="55"/>
      <c r="BI35" s="55"/>
      <c r="BJ35" s="55"/>
      <c r="BK35" s="208"/>
      <c r="BL35" s="208"/>
    </row>
    <row r="36" spans="1:77" s="189" customFormat="1" ht="15" customHeight="1" thickTop="1" x14ac:dyDescent="0.15">
      <c r="A36" s="208"/>
      <c r="B36" s="208"/>
      <c r="C36" s="208"/>
      <c r="D36" s="208"/>
      <c r="E36" s="204"/>
      <c r="F36" s="204"/>
      <c r="G36" s="204"/>
      <c r="H36" s="204"/>
      <c r="I36" s="204"/>
      <c r="J36" s="204"/>
      <c r="K36" s="204"/>
      <c r="L36" s="204"/>
      <c r="M36" s="12"/>
      <c r="N36" s="12"/>
      <c r="O36" s="12"/>
      <c r="P36" s="12"/>
      <c r="Q36" s="12"/>
      <c r="R36" s="12"/>
      <c r="S36" s="12"/>
      <c r="T36" s="12"/>
      <c r="U36" s="12"/>
      <c r="V36" s="12"/>
      <c r="W36" s="12"/>
      <c r="X36" s="12"/>
      <c r="Y36" s="12"/>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C36" s="55"/>
      <c r="BD36" s="55"/>
      <c r="BE36" s="55"/>
      <c r="BF36" s="55"/>
      <c r="BG36" s="55"/>
      <c r="BH36" s="55"/>
      <c r="BI36" s="55"/>
      <c r="BJ36" s="55"/>
      <c r="BK36" s="208"/>
      <c r="BL36" s="208"/>
    </row>
    <row r="37" spans="1:77" s="189" customFormat="1" ht="20.100000000000001" customHeight="1" x14ac:dyDescent="0.15">
      <c r="A37" s="208"/>
      <c r="B37" s="208"/>
      <c r="C37" s="208"/>
      <c r="D37" s="208"/>
      <c r="E37" s="6"/>
      <c r="F37" s="6"/>
      <c r="G37" s="70" t="s">
        <v>163</v>
      </c>
      <c r="H37" s="204"/>
      <c r="I37" s="204"/>
      <c r="J37" s="204"/>
      <c r="K37" s="204"/>
      <c r="L37" s="204"/>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C37" s="55"/>
      <c r="BD37" s="55"/>
      <c r="BE37" s="55"/>
      <c r="BF37" s="55"/>
      <c r="BG37" s="55"/>
      <c r="BH37" s="55"/>
      <c r="BI37" s="204"/>
      <c r="BJ37" s="204"/>
    </row>
    <row r="38" spans="1:77" s="189" customFormat="1" ht="9.9499999999999993" customHeight="1" thickBot="1" x14ac:dyDescent="0.2">
      <c r="A38" s="2"/>
      <c r="B38" s="463" t="s">
        <v>53</v>
      </c>
      <c r="C38" s="464"/>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08"/>
      <c r="AR38" s="208"/>
      <c r="AS38" s="208"/>
      <c r="AT38" s="208"/>
      <c r="AU38" s="208"/>
      <c r="AV38" s="208"/>
      <c r="AW38" s="208"/>
      <c r="AX38" s="208"/>
      <c r="AY38" s="208"/>
      <c r="AZ38" s="208"/>
      <c r="BC38" s="208"/>
      <c r="BD38" s="208"/>
      <c r="BE38" s="208"/>
      <c r="BF38" s="208"/>
      <c r="BG38" s="208"/>
      <c r="BH38" s="208"/>
      <c r="BI38" s="208"/>
    </row>
    <row r="39" spans="1:77" s="189" customFormat="1" ht="30" customHeight="1" thickTop="1" thickBot="1" x14ac:dyDescent="0.2">
      <c r="A39" s="208"/>
      <c r="B39" s="470" t="s">
        <v>97</v>
      </c>
      <c r="C39" s="471"/>
      <c r="D39" s="208"/>
      <c r="E39" s="208"/>
      <c r="F39" s="208"/>
      <c r="G39" s="515" t="s">
        <v>54</v>
      </c>
      <c r="H39" s="516"/>
      <c r="I39" s="516"/>
      <c r="J39" s="516"/>
      <c r="K39" s="516"/>
      <c r="L39" s="476"/>
      <c r="M39" s="535"/>
      <c r="N39" s="536"/>
      <c r="O39" s="536"/>
      <c r="P39" s="536"/>
      <c r="Q39" s="536"/>
      <c r="R39" s="536"/>
      <c r="S39" s="536"/>
      <c r="T39" s="536"/>
      <c r="U39" s="536"/>
      <c r="V39" s="536"/>
      <c r="W39" s="536"/>
      <c r="X39" s="167"/>
      <c r="Y39" s="390" t="str">
        <f>IF(ISBLANK(金融機関名),"銀行"&amp;CHAR(10)&amp;"（　　　　　）","")</f>
        <v>銀行
（　　　　　）</v>
      </c>
      <c r="Z39" s="390"/>
      <c r="AA39" s="390"/>
      <c r="AB39" s="390"/>
      <c r="AC39" s="390"/>
      <c r="AD39" s="494"/>
      <c r="AE39" s="494"/>
      <c r="AF39" s="494"/>
      <c r="AG39" s="494"/>
      <c r="AH39" s="494"/>
      <c r="AI39" s="494"/>
      <c r="AJ39" s="494"/>
      <c r="AK39" s="494"/>
      <c r="AL39" s="494"/>
      <c r="AM39" s="494"/>
      <c r="AN39" s="494"/>
      <c r="AO39" s="391" t="str">
        <f>IF(ISBLANK(店舗名),"店","")</f>
        <v>店</v>
      </c>
      <c r="AP39" s="392"/>
      <c r="AQ39" s="31"/>
      <c r="AR39" s="208"/>
      <c r="AS39" s="208"/>
      <c r="AT39" s="208"/>
      <c r="AU39" s="208"/>
      <c r="AV39" s="205"/>
      <c r="AW39" s="204"/>
      <c r="AX39" s="6"/>
      <c r="AY39" s="204"/>
      <c r="AZ39" s="204"/>
      <c r="BC39" s="204"/>
      <c r="BD39" s="204"/>
      <c r="BE39" s="204"/>
      <c r="BF39" s="204"/>
      <c r="BG39" s="204"/>
      <c r="BH39" s="204"/>
      <c r="BI39" s="204"/>
      <c r="BJ39" s="204"/>
      <c r="BK39" s="204"/>
      <c r="BL39" s="204"/>
      <c r="BM39" s="204"/>
      <c r="BN39" s="205"/>
      <c r="BO39" s="205"/>
      <c r="BP39" s="205"/>
      <c r="BQ39" s="205"/>
      <c r="BR39" s="205"/>
    </row>
    <row r="40" spans="1:77" s="189" customFormat="1" ht="15" customHeight="1" thickTop="1" x14ac:dyDescent="0.15">
      <c r="A40" s="208"/>
      <c r="B40" s="208"/>
      <c r="C40" s="208"/>
      <c r="D40" s="208"/>
      <c r="E40" s="208"/>
      <c r="F40" s="208"/>
      <c r="G40" s="517" t="s">
        <v>28</v>
      </c>
      <c r="H40" s="394"/>
      <c r="I40" s="394"/>
      <c r="J40" s="394"/>
      <c r="K40" s="394"/>
      <c r="L40" s="395"/>
      <c r="M40" s="439"/>
      <c r="N40" s="182">
        <v>1</v>
      </c>
      <c r="O40" s="409" t="s">
        <v>56</v>
      </c>
      <c r="P40" s="409"/>
      <c r="Q40" s="409"/>
      <c r="R40" s="409"/>
      <c r="S40" s="197"/>
      <c r="T40" s="521" t="s">
        <v>59</v>
      </c>
      <c r="U40" s="522"/>
      <c r="V40" s="522"/>
      <c r="W40" s="522"/>
      <c r="X40" s="522"/>
      <c r="Y40" s="537"/>
      <c r="Z40" s="243"/>
      <c r="AA40" s="191">
        <v>1</v>
      </c>
      <c r="AB40" s="408" t="s">
        <v>60</v>
      </c>
      <c r="AC40" s="408"/>
      <c r="AD40" s="409"/>
      <c r="AE40" s="409"/>
      <c r="AF40" s="410"/>
      <c r="AG40" s="116"/>
      <c r="AH40" s="117"/>
      <c r="AI40" s="117"/>
      <c r="AJ40" s="117"/>
      <c r="AK40" s="117"/>
      <c r="AL40" s="117"/>
      <c r="AM40" s="9"/>
      <c r="AN40" s="187"/>
      <c r="AO40" s="187"/>
      <c r="AP40" s="187"/>
      <c r="AQ40" s="208"/>
      <c r="AR40" s="205"/>
      <c r="AS40" s="204"/>
      <c r="AT40" s="6"/>
      <c r="AU40" s="204"/>
      <c r="AV40" s="204"/>
      <c r="AW40" s="204"/>
      <c r="AX40" s="204"/>
      <c r="AY40" s="204"/>
      <c r="AZ40" s="204"/>
      <c r="BC40" s="204"/>
      <c r="BD40" s="204"/>
      <c r="BE40" s="204"/>
      <c r="BF40" s="204"/>
      <c r="BG40" s="204"/>
      <c r="BH40" s="204"/>
      <c r="BI40" s="204"/>
      <c r="BJ40" s="205"/>
      <c r="BK40" s="205"/>
      <c r="BL40" s="205"/>
      <c r="BM40" s="205"/>
      <c r="BN40" s="205"/>
    </row>
    <row r="41" spans="1:77" s="189" customFormat="1" ht="15" customHeight="1" thickBot="1" x14ac:dyDescent="0.2">
      <c r="A41" s="7"/>
      <c r="B41" s="7"/>
      <c r="C41" s="7"/>
      <c r="D41" s="7"/>
      <c r="E41" s="7"/>
      <c r="F41" s="7"/>
      <c r="G41" s="518"/>
      <c r="H41" s="519"/>
      <c r="I41" s="519"/>
      <c r="J41" s="519"/>
      <c r="K41" s="519"/>
      <c r="L41" s="520"/>
      <c r="M41" s="440"/>
      <c r="N41" s="198" t="s">
        <v>30</v>
      </c>
      <c r="O41" s="386" t="s">
        <v>57</v>
      </c>
      <c r="P41" s="386"/>
      <c r="Q41" s="386"/>
      <c r="R41" s="386"/>
      <c r="S41" s="78"/>
      <c r="T41" s="524"/>
      <c r="U41" s="525"/>
      <c r="V41" s="525"/>
      <c r="W41" s="525"/>
      <c r="X41" s="525"/>
      <c r="Y41" s="526"/>
      <c r="Z41" s="71"/>
      <c r="AA41" s="139" t="s">
        <v>30</v>
      </c>
      <c r="AB41" s="140"/>
      <c r="AC41" s="385" t="s">
        <v>61</v>
      </c>
      <c r="AD41" s="385"/>
      <c r="AE41" s="385"/>
      <c r="AF41" s="141"/>
      <c r="AG41" s="207"/>
      <c r="AH41" s="208"/>
      <c r="AI41" s="208"/>
      <c r="AJ41" s="208"/>
      <c r="AK41" s="208"/>
      <c r="AL41" s="208"/>
      <c r="AM41" s="208"/>
      <c r="AN41" s="208"/>
      <c r="AO41" s="28"/>
      <c r="AP41" s="28"/>
      <c r="AQ41" s="28"/>
      <c r="AR41" s="28"/>
      <c r="AS41" s="28"/>
      <c r="AT41" s="28"/>
      <c r="AU41" s="28"/>
      <c r="AV41" s="28"/>
      <c r="AW41" s="28"/>
      <c r="AX41" s="28"/>
      <c r="AY41" s="28"/>
      <c r="AZ41" s="28"/>
      <c r="BC41" s="28"/>
      <c r="BD41" s="28"/>
      <c r="BE41" s="28"/>
      <c r="BF41" s="28"/>
    </row>
    <row r="42" spans="1:77" s="189" customFormat="1" ht="27.75" customHeight="1" thickTop="1" thickBot="1" x14ac:dyDescent="0.2">
      <c r="A42" s="7"/>
      <c r="B42" s="7"/>
      <c r="C42" s="7"/>
      <c r="D42" s="7"/>
      <c r="E42" s="7"/>
      <c r="F42" s="7"/>
      <c r="G42" s="472" t="s">
        <v>62</v>
      </c>
      <c r="H42" s="473"/>
      <c r="I42" s="473"/>
      <c r="J42" s="473"/>
      <c r="K42" s="473"/>
      <c r="L42" s="474"/>
      <c r="M42" s="76"/>
      <c r="N42" s="77"/>
      <c r="O42" s="77"/>
      <c r="P42" s="77"/>
      <c r="Q42" s="77"/>
      <c r="R42" s="77"/>
      <c r="S42" s="79"/>
      <c r="T42" s="387" t="s">
        <v>63</v>
      </c>
      <c r="U42" s="388"/>
      <c r="V42" s="388"/>
      <c r="W42" s="388"/>
      <c r="X42" s="388"/>
      <c r="Y42" s="389"/>
      <c r="Z42" s="129"/>
      <c r="AA42" s="130"/>
      <c r="AB42" s="130"/>
      <c r="AC42" s="130"/>
      <c r="AD42" s="130"/>
      <c r="AE42" s="130"/>
      <c r="AF42" s="131"/>
      <c r="AG42" s="2"/>
      <c r="AH42" s="2"/>
      <c r="AI42" s="2"/>
      <c r="AJ42" s="2"/>
      <c r="AK42" s="2"/>
      <c r="AL42" s="2"/>
      <c r="AM42" s="2"/>
      <c r="AN42" s="2"/>
      <c r="AO42" s="2"/>
      <c r="AP42" s="208"/>
      <c r="AQ42" s="208"/>
      <c r="AR42" s="208"/>
      <c r="AS42" s="208"/>
      <c r="AT42" s="208"/>
      <c r="AU42" s="208"/>
      <c r="AV42" s="208"/>
      <c r="AW42" s="208"/>
      <c r="AX42" s="28"/>
      <c r="AY42" s="28"/>
      <c r="AZ42" s="28"/>
      <c r="BC42" s="28"/>
      <c r="BD42" s="28"/>
      <c r="BE42" s="28"/>
      <c r="BF42" s="28"/>
      <c r="BG42" s="28"/>
      <c r="BH42" s="28"/>
      <c r="BI42" s="28"/>
      <c r="BJ42" s="28"/>
      <c r="BK42" s="28"/>
      <c r="BL42" s="28"/>
      <c r="BM42" s="28"/>
      <c r="BN42" s="28"/>
      <c r="BO42" s="28"/>
    </row>
    <row r="43" spans="1:77" s="189" customFormat="1" ht="30" customHeight="1" thickTop="1" x14ac:dyDescent="0.15">
      <c r="A43" s="208"/>
      <c r="B43" s="208"/>
      <c r="C43" s="208"/>
      <c r="D43" s="208"/>
      <c r="E43" s="208"/>
      <c r="F43" s="8"/>
      <c r="G43" s="477" t="s">
        <v>69</v>
      </c>
      <c r="H43" s="478"/>
      <c r="I43" s="478"/>
      <c r="J43" s="478"/>
      <c r="K43" s="478"/>
      <c r="L43" s="479"/>
      <c r="M43" s="118"/>
      <c r="N43" s="119"/>
      <c r="O43" s="119"/>
      <c r="P43" s="119"/>
      <c r="Q43" s="119"/>
      <c r="R43" s="119"/>
      <c r="S43" s="119"/>
      <c r="T43" s="120"/>
      <c r="U43" s="120"/>
      <c r="V43" s="120"/>
      <c r="W43" s="120"/>
      <c r="X43" s="120"/>
      <c r="Y43" s="120"/>
      <c r="Z43" s="120"/>
      <c r="AA43" s="120"/>
      <c r="AB43" s="120"/>
      <c r="AC43" s="120"/>
      <c r="AD43" s="120"/>
      <c r="AE43" s="120"/>
      <c r="AF43" s="120"/>
      <c r="AG43" s="119"/>
      <c r="AH43" s="119"/>
      <c r="AI43" s="119"/>
      <c r="AJ43" s="119"/>
      <c r="AK43" s="119"/>
      <c r="AL43" s="119"/>
      <c r="AM43" s="119"/>
      <c r="AN43" s="119"/>
      <c r="AO43" s="119"/>
      <c r="AP43" s="119"/>
      <c r="AQ43" s="119"/>
      <c r="AR43" s="119"/>
      <c r="AS43" s="119"/>
      <c r="AT43" s="119"/>
      <c r="AU43" s="119"/>
      <c r="AV43" s="119"/>
      <c r="AW43" s="119"/>
      <c r="AX43" s="119"/>
      <c r="AY43" s="119"/>
      <c r="AZ43" s="121"/>
      <c r="BC43" s="11"/>
      <c r="BD43" s="11"/>
      <c r="BE43" s="11"/>
      <c r="BF43" s="11"/>
      <c r="BG43" s="56"/>
      <c r="BH43" s="56"/>
      <c r="BI43" s="56"/>
      <c r="BJ43" s="56"/>
      <c r="BK43" s="56"/>
      <c r="BL43" s="56"/>
      <c r="BM43" s="56"/>
      <c r="BN43" s="56"/>
      <c r="BO43" s="56"/>
      <c r="BP43" s="56"/>
      <c r="BQ43" s="56"/>
      <c r="BR43" s="56"/>
      <c r="BS43" s="56"/>
      <c r="BT43" s="56"/>
      <c r="BU43" s="56"/>
      <c r="BV43" s="56"/>
      <c r="BW43" s="56"/>
      <c r="BX43" s="56"/>
      <c r="BY43" s="56"/>
    </row>
    <row r="44" spans="1:77" s="189" customFormat="1" ht="30" customHeight="1" thickBot="1" x14ac:dyDescent="0.2">
      <c r="A44" s="208"/>
      <c r="B44" s="208"/>
      <c r="C44" s="208"/>
      <c r="D44" s="208"/>
      <c r="E44" s="208"/>
      <c r="F44" s="8"/>
      <c r="G44" s="480"/>
      <c r="H44" s="481"/>
      <c r="I44" s="481"/>
      <c r="J44" s="481"/>
      <c r="K44" s="481"/>
      <c r="L44" s="482"/>
      <c r="M44" s="122"/>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4"/>
      <c r="BC44" s="11"/>
      <c r="BD44" s="11"/>
      <c r="BE44" s="11"/>
      <c r="BF44" s="11"/>
      <c r="BG44" s="56"/>
      <c r="BH44" s="56"/>
      <c r="BI44" s="56"/>
      <c r="BJ44" s="56"/>
      <c r="BK44" s="56"/>
      <c r="BL44" s="56"/>
      <c r="BM44" s="56"/>
      <c r="BN44" s="56"/>
      <c r="BO44" s="56"/>
      <c r="BP44" s="56"/>
      <c r="BQ44" s="56"/>
      <c r="BR44" s="56"/>
      <c r="BS44" s="56"/>
      <c r="BT44" s="56"/>
      <c r="BU44" s="56"/>
      <c r="BV44" s="56"/>
      <c r="BW44" s="56"/>
      <c r="BX44" s="56"/>
      <c r="BY44" s="56"/>
    </row>
    <row r="45" spans="1:77" s="205" customFormat="1" ht="20.100000000000001" customHeight="1" thickTop="1" x14ac:dyDescent="0.15">
      <c r="A45" s="204"/>
      <c r="B45" s="204"/>
      <c r="C45" s="204"/>
      <c r="D45" s="204"/>
      <c r="E45" s="204"/>
      <c r="F45" s="204"/>
      <c r="G45" s="115"/>
      <c r="H45" s="115"/>
      <c r="I45" s="115"/>
      <c r="J45" s="115"/>
      <c r="K45" s="115"/>
      <c r="L45" s="115"/>
      <c r="M45" s="102"/>
      <c r="N45" s="102"/>
      <c r="O45" s="102"/>
      <c r="P45" s="102"/>
      <c r="Q45" s="102"/>
      <c r="R45" s="102"/>
      <c r="S45" s="102"/>
      <c r="T45" s="102"/>
      <c r="U45" s="102"/>
      <c r="V45" s="102"/>
      <c r="W45" s="102"/>
      <c r="X45" s="102"/>
      <c r="Y45" s="102"/>
      <c r="Z45" s="102"/>
      <c r="AA45" s="102"/>
      <c r="AB45" s="102"/>
      <c r="AC45" s="102"/>
      <c r="AD45" s="102"/>
      <c r="AE45" s="102"/>
      <c r="AF45" s="102"/>
      <c r="AG45" s="102"/>
      <c r="AH45" s="102"/>
      <c r="AI45" s="102"/>
      <c r="AJ45" s="102"/>
      <c r="AK45" s="102"/>
      <c r="AL45" s="102"/>
      <c r="AM45" s="102"/>
      <c r="AN45" s="102"/>
      <c r="AO45" s="102"/>
      <c r="AP45" s="102"/>
      <c r="AQ45" s="102"/>
      <c r="AR45" s="102"/>
      <c r="AS45" s="102"/>
      <c r="AT45" s="102"/>
      <c r="AU45" s="102"/>
      <c r="AV45" s="102"/>
      <c r="AW45" s="102"/>
      <c r="AX45" s="102"/>
      <c r="AY45" s="102"/>
      <c r="AZ45" s="102"/>
      <c r="BC45" s="11"/>
      <c r="BD45" s="11"/>
      <c r="BE45" s="11"/>
      <c r="BF45" s="11"/>
      <c r="BG45" s="56"/>
      <c r="BH45" s="56"/>
      <c r="BI45" s="56"/>
      <c r="BJ45" s="56"/>
      <c r="BK45" s="56"/>
      <c r="BL45" s="56"/>
      <c r="BM45" s="56"/>
      <c r="BN45" s="56"/>
      <c r="BO45" s="56"/>
      <c r="BP45" s="56"/>
      <c r="BQ45" s="56"/>
      <c r="BR45" s="56"/>
      <c r="BS45" s="56"/>
      <c r="BT45" s="56"/>
      <c r="BU45" s="56"/>
      <c r="BV45" s="56"/>
      <c r="BW45" s="56"/>
      <c r="BX45" s="56"/>
      <c r="BY45" s="56"/>
    </row>
    <row r="46" spans="1:77" s="205" customFormat="1" ht="9.9499999999999993" customHeight="1" thickBot="1" x14ac:dyDescent="0.2">
      <c r="A46" s="204"/>
      <c r="B46" s="463" t="s">
        <v>53</v>
      </c>
      <c r="C46" s="464"/>
      <c r="D46" s="6"/>
      <c r="E46" s="6"/>
      <c r="F46" s="6"/>
      <c r="G46" s="200"/>
      <c r="H46" s="200"/>
      <c r="I46" s="200"/>
      <c r="J46" s="200"/>
      <c r="K46" s="200"/>
      <c r="L46" s="200"/>
      <c r="M46" s="199"/>
      <c r="N46" s="199"/>
      <c r="O46" s="199"/>
      <c r="P46" s="199"/>
      <c r="Q46" s="199"/>
      <c r="R46" s="199"/>
      <c r="S46" s="199"/>
      <c r="T46" s="199"/>
      <c r="U46" s="199"/>
      <c r="V46" s="199"/>
      <c r="W46" s="199"/>
      <c r="X46" s="199"/>
      <c r="Y46" s="199"/>
      <c r="Z46" s="199"/>
      <c r="AA46" s="199"/>
      <c r="AB46" s="199"/>
      <c r="AC46" s="199"/>
      <c r="AD46" s="199"/>
      <c r="AE46" s="199"/>
      <c r="AF46" s="199"/>
      <c r="AG46" s="199"/>
      <c r="AH46" s="199"/>
      <c r="AI46" s="199"/>
      <c r="AJ46" s="199"/>
      <c r="AK46" s="199"/>
      <c r="AL46" s="199"/>
      <c r="AM46" s="199"/>
      <c r="AN46" s="199"/>
      <c r="AO46" s="199"/>
      <c r="AP46" s="199"/>
      <c r="AQ46" s="12"/>
      <c r="AR46" s="12"/>
      <c r="AS46" s="12"/>
      <c r="AT46" s="12"/>
      <c r="AU46" s="12"/>
      <c r="AV46" s="12"/>
      <c r="AW46" s="12"/>
      <c r="AX46" s="12"/>
      <c r="AY46" s="12"/>
      <c r="AZ46" s="12"/>
      <c r="BA46" s="189"/>
      <c r="BB46" s="189"/>
      <c r="BC46" s="11"/>
      <c r="BD46" s="11"/>
      <c r="BE46" s="11"/>
      <c r="BF46" s="11"/>
      <c r="BG46" s="56"/>
      <c r="BH46" s="56"/>
      <c r="BI46" s="56"/>
      <c r="BJ46" s="56"/>
      <c r="BK46" s="56"/>
      <c r="BL46" s="56"/>
      <c r="BM46" s="56"/>
      <c r="BN46" s="56"/>
      <c r="BO46" s="56"/>
      <c r="BP46" s="56"/>
      <c r="BQ46" s="56"/>
      <c r="BR46" s="56"/>
      <c r="BS46" s="56"/>
      <c r="BT46" s="56"/>
      <c r="BU46" s="56"/>
      <c r="BV46" s="56"/>
      <c r="BW46" s="56"/>
      <c r="BX46" s="56"/>
      <c r="BY46" s="56"/>
    </row>
    <row r="47" spans="1:77" s="189" customFormat="1" ht="30" customHeight="1" thickTop="1" thickBot="1" x14ac:dyDescent="0.2">
      <c r="A47" s="208"/>
      <c r="B47" s="470" t="s">
        <v>98</v>
      </c>
      <c r="C47" s="471"/>
      <c r="D47" s="125"/>
      <c r="E47" s="465" t="s">
        <v>99</v>
      </c>
      <c r="F47" s="150"/>
      <c r="G47" s="515" t="s">
        <v>54</v>
      </c>
      <c r="H47" s="516"/>
      <c r="I47" s="516"/>
      <c r="J47" s="516"/>
      <c r="K47" s="516"/>
      <c r="L47" s="476"/>
      <c r="M47" s="535"/>
      <c r="N47" s="536"/>
      <c r="O47" s="536"/>
      <c r="P47" s="536"/>
      <c r="Q47" s="536"/>
      <c r="R47" s="536"/>
      <c r="S47" s="536"/>
      <c r="T47" s="536"/>
      <c r="U47" s="536"/>
      <c r="V47" s="536"/>
      <c r="W47" s="536"/>
      <c r="X47" s="536"/>
      <c r="Y47" s="390" t="str">
        <f>IF(ISBLANK(金融機関名_前払金),"銀行"&amp;CHAR(10)&amp;"（　　　　　）","")</f>
        <v>銀行
（　　　　　）</v>
      </c>
      <c r="Z47" s="390"/>
      <c r="AA47" s="390"/>
      <c r="AB47" s="390"/>
      <c r="AC47" s="390"/>
      <c r="AD47" s="494"/>
      <c r="AE47" s="494"/>
      <c r="AF47" s="494"/>
      <c r="AG47" s="494"/>
      <c r="AH47" s="494"/>
      <c r="AI47" s="494"/>
      <c r="AJ47" s="494"/>
      <c r="AK47" s="494"/>
      <c r="AL47" s="494"/>
      <c r="AM47" s="494"/>
      <c r="AN47" s="494"/>
      <c r="AO47" s="391" t="str">
        <f>IF(ISBLANK(店舗名_前払金),"店","")</f>
        <v>店</v>
      </c>
      <c r="AP47" s="392"/>
      <c r="AQ47" s="31"/>
      <c r="AR47" s="208"/>
      <c r="AS47" s="208"/>
      <c r="AT47" s="208"/>
      <c r="AU47" s="208"/>
      <c r="AV47" s="205"/>
      <c r="AW47" s="204"/>
      <c r="AX47" s="6"/>
      <c r="AY47" s="204"/>
      <c r="AZ47" s="204"/>
      <c r="BC47" s="204"/>
      <c r="BD47" s="204"/>
      <c r="BE47" s="204"/>
      <c r="BF47" s="204"/>
      <c r="BG47" s="204"/>
      <c r="BH47" s="204"/>
      <c r="BI47" s="204"/>
      <c r="BJ47" s="204"/>
      <c r="BK47" s="204"/>
      <c r="BL47" s="204"/>
      <c r="BM47" s="204"/>
      <c r="BN47" s="205"/>
      <c r="BO47" s="205"/>
      <c r="BP47" s="205"/>
      <c r="BQ47" s="205"/>
      <c r="BR47" s="205"/>
    </row>
    <row r="48" spans="1:77" s="189" customFormat="1" ht="15" customHeight="1" thickTop="1" x14ac:dyDescent="0.15">
      <c r="A48" s="208"/>
      <c r="B48" s="208"/>
      <c r="C48" s="208"/>
      <c r="D48" s="125"/>
      <c r="E48" s="466"/>
      <c r="F48" s="150"/>
      <c r="G48" s="517" t="s">
        <v>28</v>
      </c>
      <c r="H48" s="394"/>
      <c r="I48" s="394"/>
      <c r="J48" s="394"/>
      <c r="K48" s="394"/>
      <c r="L48" s="395"/>
      <c r="M48" s="501" t="s">
        <v>120</v>
      </c>
      <c r="N48" s="409"/>
      <c r="O48" s="409"/>
      <c r="P48" s="409"/>
      <c r="Q48" s="409"/>
      <c r="R48" s="409"/>
      <c r="S48" s="502"/>
      <c r="T48" s="521" t="s">
        <v>59</v>
      </c>
      <c r="U48" s="522"/>
      <c r="V48" s="522"/>
      <c r="W48" s="522"/>
      <c r="X48" s="522"/>
      <c r="Y48" s="523"/>
      <c r="Z48" s="196"/>
      <c r="AA48" s="409">
        <v>3</v>
      </c>
      <c r="AB48" s="409" t="s">
        <v>102</v>
      </c>
      <c r="AC48" s="409"/>
      <c r="AD48" s="409"/>
      <c r="AE48" s="409"/>
      <c r="AF48" s="410"/>
      <c r="AG48" s="116"/>
      <c r="AH48" s="117"/>
      <c r="AI48" s="117"/>
      <c r="AJ48" s="117"/>
      <c r="AK48" s="117"/>
      <c r="AL48" s="117"/>
      <c r="AM48" s="9"/>
      <c r="AN48" s="187"/>
      <c r="AO48" s="187"/>
      <c r="AP48" s="187"/>
      <c r="AQ48" s="208"/>
      <c r="AR48" s="205"/>
      <c r="AS48" s="204"/>
      <c r="AT48" s="6"/>
      <c r="AU48" s="204"/>
      <c r="AV48" s="204"/>
      <c r="AW48" s="204"/>
      <c r="AX48" s="204"/>
      <c r="AY48" s="204"/>
      <c r="AZ48" s="204"/>
      <c r="BC48" s="204"/>
      <c r="BD48" s="204"/>
      <c r="BE48" s="204"/>
      <c r="BF48" s="204"/>
      <c r="BG48" s="204"/>
      <c r="BH48" s="204"/>
      <c r="BI48" s="204"/>
      <c r="BJ48" s="205"/>
      <c r="BK48" s="205"/>
      <c r="BL48" s="205"/>
      <c r="BM48" s="205"/>
      <c r="BN48" s="205"/>
    </row>
    <row r="49" spans="1:77" s="189" customFormat="1" ht="15" customHeight="1" thickBot="1" x14ac:dyDescent="0.2">
      <c r="A49" s="7"/>
      <c r="B49" s="7"/>
      <c r="C49" s="7"/>
      <c r="D49" s="125"/>
      <c r="E49" s="466"/>
      <c r="F49" s="150"/>
      <c r="G49" s="518"/>
      <c r="H49" s="519"/>
      <c r="I49" s="519"/>
      <c r="J49" s="519"/>
      <c r="K49" s="519"/>
      <c r="L49" s="520"/>
      <c r="M49" s="503"/>
      <c r="N49" s="504"/>
      <c r="O49" s="504"/>
      <c r="P49" s="504"/>
      <c r="Q49" s="504"/>
      <c r="R49" s="504"/>
      <c r="S49" s="505"/>
      <c r="T49" s="524"/>
      <c r="U49" s="525"/>
      <c r="V49" s="525"/>
      <c r="W49" s="525"/>
      <c r="X49" s="525"/>
      <c r="Y49" s="526"/>
      <c r="Z49" s="71"/>
      <c r="AA49" s="468"/>
      <c r="AB49" s="468"/>
      <c r="AC49" s="468"/>
      <c r="AD49" s="468"/>
      <c r="AE49" s="468"/>
      <c r="AF49" s="469"/>
      <c r="AG49" s="207"/>
      <c r="AH49" s="208"/>
      <c r="AI49" s="208"/>
      <c r="AJ49" s="208"/>
      <c r="AK49" s="208"/>
      <c r="AL49" s="208"/>
      <c r="AM49" s="208"/>
      <c r="AN49" s="208"/>
      <c r="AO49" s="28"/>
      <c r="AP49" s="28"/>
      <c r="AQ49" s="28"/>
      <c r="AR49" s="28"/>
      <c r="AS49" s="28"/>
      <c r="AT49" s="28"/>
      <c r="AU49" s="28"/>
      <c r="AV49" s="28"/>
      <c r="AW49" s="28"/>
      <c r="AX49" s="28"/>
      <c r="AY49" s="28"/>
      <c r="AZ49" s="28"/>
      <c r="BC49" s="28"/>
      <c r="BD49" s="28"/>
      <c r="BE49" s="28"/>
      <c r="BF49" s="28"/>
    </row>
    <row r="50" spans="1:77" s="189" customFormat="1" ht="27.75" customHeight="1" thickTop="1" thickBot="1" x14ac:dyDescent="0.2">
      <c r="A50" s="7"/>
      <c r="B50" s="7"/>
      <c r="C50" s="7"/>
      <c r="D50" s="125"/>
      <c r="E50" s="466"/>
      <c r="F50" s="150"/>
      <c r="G50" s="472" t="s">
        <v>62</v>
      </c>
      <c r="H50" s="473"/>
      <c r="I50" s="473"/>
      <c r="J50" s="473"/>
      <c r="K50" s="473"/>
      <c r="L50" s="474"/>
      <c r="M50" s="76"/>
      <c r="N50" s="77"/>
      <c r="O50" s="77"/>
      <c r="P50" s="77"/>
      <c r="Q50" s="77"/>
      <c r="R50" s="77"/>
      <c r="S50" s="79"/>
      <c r="T50" s="371" t="s">
        <v>63</v>
      </c>
      <c r="U50" s="372"/>
      <c r="V50" s="372"/>
      <c r="W50" s="372"/>
      <c r="X50" s="372"/>
      <c r="Y50" s="373"/>
      <c r="Z50" s="126"/>
      <c r="AA50" s="127"/>
      <c r="AB50" s="127"/>
      <c r="AC50" s="127"/>
      <c r="AD50" s="127"/>
      <c r="AE50" s="127"/>
      <c r="AF50" s="128"/>
      <c r="AG50" s="2"/>
      <c r="AH50" s="2"/>
      <c r="AI50" s="2"/>
      <c r="AJ50" s="2"/>
      <c r="AK50" s="2"/>
      <c r="AL50" s="2"/>
      <c r="AM50" s="2"/>
      <c r="AN50" s="2"/>
      <c r="AO50" s="2"/>
      <c r="AP50" s="208"/>
      <c r="AQ50" s="208"/>
      <c r="AR50" s="208"/>
      <c r="AS50" s="208"/>
      <c r="AT50" s="208"/>
      <c r="AU50" s="208"/>
      <c r="AV50" s="208"/>
      <c r="AW50" s="208"/>
      <c r="AX50" s="28"/>
      <c r="AY50" s="28"/>
      <c r="AZ50" s="28"/>
      <c r="BC50" s="28"/>
      <c r="BD50" s="28"/>
      <c r="BE50" s="28"/>
      <c r="BF50" s="28"/>
      <c r="BG50" s="28"/>
      <c r="BH50" s="28"/>
      <c r="BI50" s="28"/>
      <c r="BJ50" s="28"/>
      <c r="BK50" s="28"/>
      <c r="BL50" s="28"/>
      <c r="BM50" s="28"/>
      <c r="BN50" s="28"/>
      <c r="BO50" s="28"/>
    </row>
    <row r="51" spans="1:77" s="189" customFormat="1" ht="30" customHeight="1" thickTop="1" x14ac:dyDescent="0.15">
      <c r="A51" s="208"/>
      <c r="B51" s="208"/>
      <c r="C51" s="208"/>
      <c r="D51" s="125"/>
      <c r="E51" s="466"/>
      <c r="F51" s="150"/>
      <c r="G51" s="477" t="s">
        <v>64</v>
      </c>
      <c r="H51" s="478"/>
      <c r="I51" s="478"/>
      <c r="J51" s="478"/>
      <c r="K51" s="478"/>
      <c r="L51" s="479"/>
      <c r="M51" s="118"/>
      <c r="N51" s="119"/>
      <c r="O51" s="119"/>
      <c r="P51" s="119"/>
      <c r="Q51" s="119"/>
      <c r="R51" s="119"/>
      <c r="S51" s="119"/>
      <c r="T51" s="120"/>
      <c r="U51" s="120"/>
      <c r="V51" s="120"/>
      <c r="W51" s="120"/>
      <c r="X51" s="120"/>
      <c r="Y51" s="120"/>
      <c r="Z51" s="120"/>
      <c r="AA51" s="120"/>
      <c r="AB51" s="120"/>
      <c r="AC51" s="120"/>
      <c r="AD51" s="120"/>
      <c r="AE51" s="120"/>
      <c r="AF51" s="120"/>
      <c r="AG51" s="119"/>
      <c r="AH51" s="119"/>
      <c r="AI51" s="119"/>
      <c r="AJ51" s="119"/>
      <c r="AK51" s="119"/>
      <c r="AL51" s="119"/>
      <c r="AM51" s="119"/>
      <c r="AN51" s="119"/>
      <c r="AO51" s="119"/>
      <c r="AP51" s="119"/>
      <c r="AQ51" s="119"/>
      <c r="AR51" s="119"/>
      <c r="AS51" s="119"/>
      <c r="AT51" s="119"/>
      <c r="AU51" s="119"/>
      <c r="AV51" s="119"/>
      <c r="AW51" s="119"/>
      <c r="AX51" s="119"/>
      <c r="AY51" s="119"/>
      <c r="AZ51" s="121"/>
      <c r="BC51" s="11"/>
      <c r="BD51" s="11"/>
      <c r="BE51" s="11"/>
      <c r="BF51" s="11"/>
      <c r="BG51" s="56"/>
      <c r="BH51" s="56"/>
      <c r="BI51" s="56"/>
      <c r="BJ51" s="56"/>
      <c r="BK51" s="56"/>
      <c r="BL51" s="56"/>
      <c r="BM51" s="56"/>
      <c r="BN51" s="56"/>
      <c r="BO51" s="56"/>
      <c r="BP51" s="56"/>
      <c r="BQ51" s="56"/>
      <c r="BR51" s="56"/>
      <c r="BS51" s="56"/>
      <c r="BT51" s="56"/>
      <c r="BU51" s="56"/>
      <c r="BV51" s="56"/>
      <c r="BW51" s="56"/>
      <c r="BX51" s="56"/>
      <c r="BY51" s="56"/>
    </row>
    <row r="52" spans="1:77" s="189" customFormat="1" ht="30" customHeight="1" thickBot="1" x14ac:dyDescent="0.2">
      <c r="A52" s="208"/>
      <c r="B52" s="208"/>
      <c r="C52" s="208"/>
      <c r="D52" s="125"/>
      <c r="E52" s="467"/>
      <c r="F52" s="150"/>
      <c r="G52" s="480"/>
      <c r="H52" s="481"/>
      <c r="I52" s="481"/>
      <c r="J52" s="481"/>
      <c r="K52" s="481"/>
      <c r="L52" s="482"/>
      <c r="M52" s="122"/>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c r="AM52" s="123"/>
      <c r="AN52" s="123"/>
      <c r="AO52" s="123"/>
      <c r="AP52" s="123"/>
      <c r="AQ52" s="123"/>
      <c r="AR52" s="123"/>
      <c r="AS52" s="123"/>
      <c r="AT52" s="123"/>
      <c r="AU52" s="123"/>
      <c r="AV52" s="123"/>
      <c r="AW52" s="123"/>
      <c r="AX52" s="123"/>
      <c r="AY52" s="123"/>
      <c r="AZ52" s="124"/>
      <c r="BC52" s="11"/>
      <c r="BD52" s="11"/>
      <c r="BE52" s="11"/>
      <c r="BF52" s="11"/>
      <c r="BG52" s="56"/>
      <c r="BH52" s="56"/>
      <c r="BI52" s="56"/>
      <c r="BJ52" s="56"/>
      <c r="BK52" s="56"/>
      <c r="BL52" s="56"/>
      <c r="BM52" s="56"/>
      <c r="BN52" s="56"/>
      <c r="BO52" s="56"/>
      <c r="BP52" s="56"/>
      <c r="BQ52" s="56"/>
      <c r="BR52" s="56"/>
      <c r="BS52" s="56"/>
      <c r="BT52" s="56"/>
      <c r="BU52" s="56"/>
      <c r="BV52" s="56"/>
      <c r="BW52" s="56"/>
      <c r="BX52" s="56"/>
      <c r="BY52" s="56"/>
    </row>
    <row r="53" spans="1:77" s="205" customFormat="1" ht="28.5" customHeight="1" thickTop="1" x14ac:dyDescent="0.15">
      <c r="A53" s="204"/>
      <c r="B53" s="204"/>
      <c r="C53" s="204"/>
      <c r="D53" s="204"/>
      <c r="E53" s="204"/>
      <c r="F53" s="204"/>
      <c r="G53" s="9"/>
      <c r="H53" s="9"/>
      <c r="I53" s="9"/>
      <c r="J53" s="9"/>
      <c r="K53" s="9"/>
      <c r="L53" s="9"/>
      <c r="M53" s="202"/>
      <c r="N53" s="202"/>
      <c r="O53" s="202"/>
      <c r="P53" s="202"/>
      <c r="Q53" s="202"/>
      <c r="R53" s="202"/>
      <c r="S53" s="202"/>
      <c r="T53" s="202"/>
      <c r="U53" s="202"/>
      <c r="V53" s="202"/>
      <c r="W53" s="202"/>
      <c r="X53" s="202"/>
      <c r="Y53" s="202"/>
      <c r="Z53" s="202"/>
      <c r="AA53" s="202"/>
      <c r="AB53" s="20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89"/>
      <c r="BB53" s="189"/>
      <c r="BC53" s="11"/>
      <c r="BD53" s="11"/>
      <c r="BE53" s="11"/>
      <c r="BF53" s="11"/>
      <c r="BG53" s="56"/>
      <c r="BH53" s="56"/>
      <c r="BI53" s="56"/>
      <c r="BJ53" s="56"/>
      <c r="BK53" s="56"/>
      <c r="BL53" s="56"/>
      <c r="BM53" s="56"/>
      <c r="BN53" s="56"/>
      <c r="BO53" s="56"/>
      <c r="BP53" s="56"/>
      <c r="BQ53" s="56"/>
      <c r="BR53" s="56"/>
      <c r="BS53" s="56"/>
      <c r="BT53" s="56"/>
      <c r="BU53" s="56"/>
      <c r="BV53" s="56"/>
      <c r="BW53" s="56"/>
      <c r="BX53" s="56"/>
      <c r="BY53" s="56"/>
    </row>
    <row r="54" spans="1:77" ht="13.5" customHeight="1" x14ac:dyDescent="0.15">
      <c r="AZ54" s="189"/>
      <c r="BA54" s="189"/>
      <c r="BB54" s="29"/>
      <c r="BC54" s="29"/>
      <c r="BD54" s="29"/>
      <c r="BE54" s="29"/>
      <c r="BF54" s="29"/>
      <c r="BG54" s="29"/>
      <c r="BH54" s="29"/>
      <c r="BI54" s="29"/>
      <c r="BJ54" s="29"/>
      <c r="BK54" s="29"/>
      <c r="BL54" s="29"/>
      <c r="BM54" s="29"/>
      <c r="BN54" s="29"/>
      <c r="BO54" s="29"/>
      <c r="BP54" s="11"/>
      <c r="BQ54" s="11"/>
      <c r="BR54" s="11"/>
    </row>
    <row r="55" spans="1:77" ht="15" customHeight="1" x14ac:dyDescent="0.15">
      <c r="AZ55" s="11"/>
      <c r="BA55" s="11"/>
      <c r="BB55" s="11"/>
      <c r="BC55" s="11"/>
      <c r="BD55" s="11"/>
      <c r="BE55" s="11"/>
      <c r="BF55" s="11"/>
      <c r="BG55" s="11"/>
      <c r="BH55" s="11"/>
      <c r="BI55" s="11"/>
      <c r="BJ55" s="11"/>
      <c r="BK55" s="11"/>
      <c r="BL55" s="11"/>
      <c r="BM55" s="11"/>
      <c r="BN55" s="11"/>
      <c r="BO55" s="11"/>
      <c r="BP55" s="11"/>
      <c r="BQ55" s="11"/>
      <c r="BR55" s="11"/>
    </row>
    <row r="56" spans="1:77" ht="15" customHeight="1" x14ac:dyDescent="0.15">
      <c r="BP56" s="11"/>
      <c r="BQ56" s="11"/>
      <c r="BR56" s="11"/>
    </row>
  </sheetData>
  <sheetProtection selectLockedCells="1" selectUnlockedCells="1"/>
  <mergeCells count="192">
    <mergeCell ref="AD47:AN47"/>
    <mergeCell ref="AO47:AP47"/>
    <mergeCell ref="G48:L49"/>
    <mergeCell ref="M48:S49"/>
    <mergeCell ref="T48:Y49"/>
    <mergeCell ref="AA48:AA49"/>
    <mergeCell ref="AB48:AF49"/>
    <mergeCell ref="G42:L42"/>
    <mergeCell ref="T42:Y42"/>
    <mergeCell ref="G43:L44"/>
    <mergeCell ref="B46:C46"/>
    <mergeCell ref="B47:C47"/>
    <mergeCell ref="E47:E52"/>
    <mergeCell ref="G47:L47"/>
    <mergeCell ref="M47:X47"/>
    <mergeCell ref="Y47:AC47"/>
    <mergeCell ref="G50:L50"/>
    <mergeCell ref="T50:Y50"/>
    <mergeCell ref="G51:L52"/>
    <mergeCell ref="G35:L35"/>
    <mergeCell ref="B38:C38"/>
    <mergeCell ref="B39:C39"/>
    <mergeCell ref="G39:L39"/>
    <mergeCell ref="M39:W39"/>
    <mergeCell ref="Y39:AC39"/>
    <mergeCell ref="AD39:AN39"/>
    <mergeCell ref="AO39:AP39"/>
    <mergeCell ref="G40:L41"/>
    <mergeCell ref="M40:M41"/>
    <mergeCell ref="O40:R40"/>
    <mergeCell ref="T40:Y41"/>
    <mergeCell ref="AB40:AF40"/>
    <mergeCell ref="O41:R41"/>
    <mergeCell ref="AC41:AE41"/>
    <mergeCell ref="AA35:AY35"/>
    <mergeCell ref="G31:L32"/>
    <mergeCell ref="M31:S31"/>
    <mergeCell ref="T31:U31"/>
    <mergeCell ref="V31:AZ31"/>
    <mergeCell ref="M32:AZ32"/>
    <mergeCell ref="G33:L34"/>
    <mergeCell ref="BM25:BN25"/>
    <mergeCell ref="BO25:BP25"/>
    <mergeCell ref="BQ25:BR25"/>
    <mergeCell ref="BG25:BH25"/>
    <mergeCell ref="BI25:BJ25"/>
    <mergeCell ref="BK25:BL25"/>
    <mergeCell ref="BE33:BF33"/>
    <mergeCell ref="BG33:BH33"/>
    <mergeCell ref="BC33:BD33"/>
    <mergeCell ref="B29:C29"/>
    <mergeCell ref="B30:C30"/>
    <mergeCell ref="G30:L30"/>
    <mergeCell ref="U30:V30"/>
    <mergeCell ref="W30:AE30"/>
    <mergeCell ref="AF30:AI30"/>
    <mergeCell ref="AP25:AY29"/>
    <mergeCell ref="BC25:BD25"/>
    <mergeCell ref="BE25:BF25"/>
    <mergeCell ref="B22:C22"/>
    <mergeCell ref="B23:C23"/>
    <mergeCell ref="G23:L24"/>
    <mergeCell ref="M23:AN23"/>
    <mergeCell ref="M24:AN24"/>
    <mergeCell ref="G25:L25"/>
    <mergeCell ref="BI18:BJ18"/>
    <mergeCell ref="BK18:BL18"/>
    <mergeCell ref="BM18:BN18"/>
    <mergeCell ref="AI18:AJ18"/>
    <mergeCell ref="AK18:AL18"/>
    <mergeCell ref="AM18:AN18"/>
    <mergeCell ref="W18:X18"/>
    <mergeCell ref="Y18:Z18"/>
    <mergeCell ref="AA18:AB18"/>
    <mergeCell ref="AC18:AD18"/>
    <mergeCell ref="AE18:AF18"/>
    <mergeCell ref="AG18:AH18"/>
    <mergeCell ref="K18:L18"/>
    <mergeCell ref="M18:N18"/>
    <mergeCell ref="O18:P18"/>
    <mergeCell ref="Q18:R18"/>
    <mergeCell ref="S18:T18"/>
    <mergeCell ref="U18:V18"/>
    <mergeCell ref="BO18:BP18"/>
    <mergeCell ref="BQ18:BR18"/>
    <mergeCell ref="AP20:AY24"/>
    <mergeCell ref="AU18:AV18"/>
    <mergeCell ref="AW18:AX18"/>
    <mergeCell ref="AY18:AZ18"/>
    <mergeCell ref="BC18:BD18"/>
    <mergeCell ref="BE18:BF18"/>
    <mergeCell ref="BG18:BH18"/>
    <mergeCell ref="AO18:AP18"/>
    <mergeCell ref="AQ18:AR18"/>
    <mergeCell ref="AS18:AT18"/>
    <mergeCell ref="Y17:Z17"/>
    <mergeCell ref="AA17:AB17"/>
    <mergeCell ref="AK16:AL16"/>
    <mergeCell ref="AM16:AN16"/>
    <mergeCell ref="AO16:AP16"/>
    <mergeCell ref="AQ16:AR16"/>
    <mergeCell ref="AS16:AT16"/>
    <mergeCell ref="AU16:AV16"/>
    <mergeCell ref="Y16:Z16"/>
    <mergeCell ref="AA16:AB16"/>
    <mergeCell ref="AC16:AD16"/>
    <mergeCell ref="AE16:AF16"/>
    <mergeCell ref="AG16:AH16"/>
    <mergeCell ref="AI16:AJ16"/>
    <mergeCell ref="AC17:AD17"/>
    <mergeCell ref="AE17:AF17"/>
    <mergeCell ref="AG17:AN17"/>
    <mergeCell ref="AO17:AZ17"/>
    <mergeCell ref="BQ15:BR15"/>
    <mergeCell ref="G16:H18"/>
    <mergeCell ref="I16:J18"/>
    <mergeCell ref="K16:L17"/>
    <mergeCell ref="M16:N16"/>
    <mergeCell ref="O16:P16"/>
    <mergeCell ref="Q16:R16"/>
    <mergeCell ref="S16:T16"/>
    <mergeCell ref="U16:V16"/>
    <mergeCell ref="W16:X16"/>
    <mergeCell ref="BE15:BF15"/>
    <mergeCell ref="BG15:BH15"/>
    <mergeCell ref="BI15:BJ15"/>
    <mergeCell ref="BK15:BL15"/>
    <mergeCell ref="BM15:BN15"/>
    <mergeCell ref="BO15:BP15"/>
    <mergeCell ref="AW16:AX16"/>
    <mergeCell ref="AY16:AZ16"/>
    <mergeCell ref="M17:N17"/>
    <mergeCell ref="O17:P17"/>
    <mergeCell ref="Q17:R17"/>
    <mergeCell ref="S17:T17"/>
    <mergeCell ref="U17:V17"/>
    <mergeCell ref="W17:X17"/>
    <mergeCell ref="B14:C14"/>
    <mergeCell ref="G14:H15"/>
    <mergeCell ref="I14:J15"/>
    <mergeCell ref="K14:L14"/>
    <mergeCell ref="K15:L15"/>
    <mergeCell ref="BC15:BD15"/>
    <mergeCell ref="AA9:AA10"/>
    <mergeCell ref="AB9:AB10"/>
    <mergeCell ref="AC9:AE10"/>
    <mergeCell ref="AO9:AW9"/>
    <mergeCell ref="AO10:AY10"/>
    <mergeCell ref="B13:C13"/>
    <mergeCell ref="U9:U10"/>
    <mergeCell ref="V9:V10"/>
    <mergeCell ref="W9:W10"/>
    <mergeCell ref="X9:X10"/>
    <mergeCell ref="Y9:Y10"/>
    <mergeCell ref="Z9:Z10"/>
    <mergeCell ref="O9:O10"/>
    <mergeCell ref="P9:P10"/>
    <mergeCell ref="Q9:Q10"/>
    <mergeCell ref="R9:R10"/>
    <mergeCell ref="S9:S10"/>
    <mergeCell ref="T9:T10"/>
    <mergeCell ref="B8:C10"/>
    <mergeCell ref="K8:L8"/>
    <mergeCell ref="M8:V8"/>
    <mergeCell ref="W8:AB8"/>
    <mergeCell ref="AC8:AE8"/>
    <mergeCell ref="AF8:AG10"/>
    <mergeCell ref="K9:K10"/>
    <mergeCell ref="L9:L10"/>
    <mergeCell ref="M9:M10"/>
    <mergeCell ref="N9:N10"/>
    <mergeCell ref="P4:AC4"/>
    <mergeCell ref="B6:M7"/>
    <mergeCell ref="AO6:AS6"/>
    <mergeCell ref="BC6:BL7"/>
    <mergeCell ref="AO7:AY7"/>
    <mergeCell ref="S1:S2"/>
    <mergeCell ref="T1:V2"/>
    <mergeCell ref="W1:W2"/>
    <mergeCell ref="X1:X2"/>
    <mergeCell ref="Y1:AC2"/>
    <mergeCell ref="B1:I2"/>
    <mergeCell ref="J1:J2"/>
    <mergeCell ref="K1:K2"/>
    <mergeCell ref="L1:N2"/>
    <mergeCell ref="O1:O2"/>
    <mergeCell ref="P1:R2"/>
    <mergeCell ref="AL1:AM4"/>
    <mergeCell ref="AN1:AQ2"/>
    <mergeCell ref="AN3:AQ4"/>
    <mergeCell ref="AR1:AY2"/>
    <mergeCell ref="AR3:AY4"/>
  </mergeCells>
  <phoneticPr fontId="10"/>
  <printOptions horizontalCentered="1"/>
  <pageMargins left="0.25" right="0.25" top="0.75" bottom="0.75" header="0.3" footer="0.3"/>
  <pageSetup paperSize="9" scale="7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DA369-100A-4776-B478-4C75ECC07F25}">
  <dimension ref="A1"/>
  <sheetViews>
    <sheetView topLeftCell="A13" workbookViewId="0">
      <selection activeCell="L12" sqref="L12"/>
    </sheetView>
  </sheetViews>
  <sheetFormatPr defaultRowHeight="13.5" x14ac:dyDescent="0.15"/>
  <sheetData/>
  <sheetProtection sheet="1" objects="1" scenarios="1"/>
  <phoneticPr fontId="10"/>
  <pageMargins left="0.25" right="0.25"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B4DB0-1CF1-431E-A3C1-3E9FD202EECB}">
  <dimension ref="A1"/>
  <sheetViews>
    <sheetView topLeftCell="A13" workbookViewId="0">
      <selection activeCell="M12" sqref="M12"/>
    </sheetView>
  </sheetViews>
  <sheetFormatPr defaultRowHeight="13.5" x14ac:dyDescent="0.15"/>
  <sheetData/>
  <sheetProtection sheet="1" objects="1" scenarios="1"/>
  <phoneticPr fontId="10"/>
  <pageMargins left="0.25" right="0.25"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D9A2D-9CBB-46F6-959D-9684142AFF25}">
  <dimension ref="A1"/>
  <sheetViews>
    <sheetView view="pageBreakPreview" zoomScaleNormal="100" zoomScaleSheetLayoutView="100" workbookViewId="0"/>
  </sheetViews>
  <sheetFormatPr defaultRowHeight="13.5" x14ac:dyDescent="0.15"/>
  <cols>
    <col min="11" max="11" width="9" customWidth="1"/>
  </cols>
  <sheetData/>
  <sheetProtection sheet="1" objects="1" scenarios="1"/>
  <phoneticPr fontId="10"/>
  <pageMargins left="0.25" right="0.25"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33</vt:i4>
      </vt:variant>
    </vt:vector>
  </HeadingPairs>
  <TitlesOfParts>
    <vt:vector size="43" baseType="lpstr">
      <vt:lpstr>記入上の注意</vt:lpstr>
      <vt:lpstr>はじめに</vt:lpstr>
      <vt:lpstr>入力用</vt:lpstr>
      <vt:lpstr>申出書（色つき）</vt:lpstr>
      <vt:lpstr>申出書（色なし）</vt:lpstr>
      <vt:lpstr>申出書（直接入力） </vt:lpstr>
      <vt:lpstr>記入例（法人）</vt:lpstr>
      <vt:lpstr>記入例（個人）</vt:lpstr>
      <vt:lpstr>委任状例</vt:lpstr>
      <vt:lpstr>見づらい場合</vt:lpstr>
      <vt:lpstr>'申出書（色つき）'!Print_Area</vt:lpstr>
      <vt:lpstr>'申出書（色なし）'!Print_Area</vt:lpstr>
      <vt:lpstr>'申出書（直接入力） '!Print_Area</vt:lpstr>
      <vt:lpstr>金融機関名</vt:lpstr>
      <vt:lpstr>金融機関名_前払金</vt:lpstr>
      <vt:lpstr>区市町村</vt:lpstr>
      <vt:lpstr>区市町村フリガナ</vt:lpstr>
      <vt:lpstr>口座番号</vt:lpstr>
      <vt:lpstr>口座番号_前払金</vt:lpstr>
      <vt:lpstr>口座名義人カナ</vt:lpstr>
      <vt:lpstr>口座名義人カナ_前払金</vt:lpstr>
      <vt:lpstr>支店名</vt:lpstr>
      <vt:lpstr>支店名フリガナ</vt:lpstr>
      <vt:lpstr>支払方法</vt:lpstr>
      <vt:lpstr>氏名１</vt:lpstr>
      <vt:lpstr>氏名１フリガナ</vt:lpstr>
      <vt:lpstr>氏名２</vt:lpstr>
      <vt:lpstr>氏名２フリガナ</vt:lpstr>
      <vt:lpstr>申請区分</vt:lpstr>
      <vt:lpstr>生年月日</vt:lpstr>
      <vt:lpstr>代表者フリガナ</vt:lpstr>
      <vt:lpstr>代表者氏名</vt:lpstr>
      <vt:lpstr>代表者職名</vt:lpstr>
      <vt:lpstr>提出年月日</vt:lpstr>
      <vt:lpstr>適用年月日</vt:lpstr>
      <vt:lpstr>店舗名</vt:lpstr>
      <vt:lpstr>店舗名_前払金</vt:lpstr>
      <vt:lpstr>電話番号</vt:lpstr>
      <vt:lpstr>都道府県</vt:lpstr>
      <vt:lpstr>方書</vt:lpstr>
      <vt:lpstr>方書フリガナ</vt:lpstr>
      <vt:lpstr>郵便番号</vt:lpstr>
      <vt:lpstr>預金種別</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zaimu</dc:creator>
  <cp:lastModifiedBy>松浦 豊広</cp:lastModifiedBy>
  <cp:lastPrinted>2024-02-08T07:54:44Z</cp:lastPrinted>
  <dcterms:created xsi:type="dcterms:W3CDTF">2011-03-03T09:23:16Z</dcterms:created>
  <dcterms:modified xsi:type="dcterms:W3CDTF">2024-02-16T02:40:02Z</dcterms:modified>
</cp:coreProperties>
</file>